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rin\Documents\Flag Gaff _ Website Posts\"/>
    </mc:Choice>
  </mc:AlternateContent>
  <workbookProtection workbookAlgorithmName="SHA-512" workbookHashValue="ANqS8TH8BtYvIPjFDQ3bEQxipMaafV5LjCupJlpCL+k1nCo1QJQ0lGaG9kxujQY7IirVienqHpKEZJbUhqOcUA==" workbookSaltValue="5LThuzrNsp4uZPnhTEk//g==" workbookSpinCount="100000" lockStructure="1"/>
  <bookViews>
    <workbookView xWindow="0" yWindow="0" windowWidth="20460" windowHeight="7650" tabRatio="785"/>
  </bookViews>
  <sheets>
    <sheet name="Introduction" sheetId="1" r:id="rId1"/>
    <sheet name="Mean Log Distance" sheetId="9" r:id="rId2"/>
    <sheet name="Log Correction" sheetId="4" r:id="rId3"/>
    <sheet name="Log Coefficient" sheetId="10" r:id="rId4"/>
    <sheet name="Conversion" sheetId="11" r:id="rId5"/>
    <sheet name="True Distance" sheetId="6" r:id="rId6"/>
    <sheet name="Log Distance" sheetId="8" r:id="rId7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8" l="1"/>
  <c r="H24" i="8" s="1"/>
  <c r="G25" i="8"/>
  <c r="F25" i="8"/>
  <c r="F24" i="8" s="1"/>
  <c r="G24" i="8"/>
  <c r="H24" i="6"/>
  <c r="H25" i="6" s="1"/>
  <c r="G24" i="6"/>
  <c r="G25" i="6" s="1"/>
  <c r="F24" i="6"/>
  <c r="F25" i="6" s="1"/>
  <c r="H20" i="11"/>
  <c r="G20" i="11"/>
  <c r="F20" i="11"/>
  <c r="H12" i="11"/>
  <c r="G12" i="11"/>
  <c r="F12" i="11"/>
  <c r="G12" i="10"/>
  <c r="H12" i="10"/>
  <c r="F12" i="10"/>
  <c r="G12" i="4"/>
  <c r="H12" i="4"/>
  <c r="F12" i="4"/>
  <c r="F12" i="9" l="1"/>
  <c r="G12" i="9"/>
  <c r="H12" i="9"/>
  <c r="I12" i="9"/>
  <c r="F13" i="9" l="1"/>
  <c r="G13" i="6"/>
  <c r="H13" i="6"/>
  <c r="F13" i="6"/>
  <c r="G14" i="8" l="1"/>
  <c r="G13" i="8" s="1"/>
  <c r="H14" i="8"/>
  <c r="H13" i="8" s="1"/>
  <c r="F14" i="8"/>
  <c r="F13" i="8" s="1"/>
  <c r="G14" i="6"/>
  <c r="H14" i="6"/>
  <c r="F14" i="6"/>
</calcChain>
</file>

<file path=xl/comments1.xml><?xml version="1.0" encoding="utf-8"?>
<comments xmlns="http://schemas.openxmlformats.org/spreadsheetml/2006/main">
  <authors>
    <author>Sorin Stamate</author>
  </authors>
  <commentList>
    <comment ref="C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190.</t>
        </r>
      </text>
    </comment>
  </commentList>
</comments>
</file>

<file path=xl/comments2.xml><?xml version="1.0" encoding="utf-8"?>
<comments xmlns="http://schemas.openxmlformats.org/spreadsheetml/2006/main">
  <authors>
    <author>Sorin Stamate</author>
  </authors>
  <commentList>
    <comment ref="C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189.</t>
        </r>
      </text>
    </comment>
  </commentList>
</comments>
</file>

<file path=xl/comments3.xml><?xml version="1.0" encoding="utf-8"?>
<comments xmlns="http://schemas.openxmlformats.org/spreadsheetml/2006/main">
  <authors>
    <author>Sorin Stamate</author>
  </authors>
  <commentList>
    <comment ref="C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193.</t>
        </r>
      </text>
    </comment>
  </commentList>
</comments>
</file>

<file path=xl/comments4.xml><?xml version="1.0" encoding="utf-8"?>
<comments xmlns="http://schemas.openxmlformats.org/spreadsheetml/2006/main">
  <authors>
    <author>Sorin Stamate</author>
  </authors>
  <commentList>
    <comment ref="C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193.</t>
        </r>
      </text>
    </comment>
    <comment ref="C17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193.</t>
        </r>
      </text>
    </comment>
  </commentList>
</comments>
</file>

<file path=xl/comments5.xml><?xml version="1.0" encoding="utf-8"?>
<comments xmlns="http://schemas.openxmlformats.org/spreadsheetml/2006/main">
  <authors>
    <author>Sorin Stamate</author>
  </authors>
  <commentList>
    <comment ref="C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191.</t>
        </r>
      </text>
    </comment>
    <comment ref="C1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193.</t>
        </r>
      </text>
    </comment>
  </commentList>
</comments>
</file>

<file path=xl/comments6.xml><?xml version="1.0" encoding="utf-8"?>
<comments xmlns="http://schemas.openxmlformats.org/spreadsheetml/2006/main">
  <authors>
    <author>Sorin Stamate</author>
  </authors>
  <commentList>
    <comment ref="C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192.</t>
        </r>
      </text>
    </comment>
    <comment ref="C1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193.</t>
        </r>
      </text>
    </comment>
  </commentList>
</comments>
</file>

<file path=xl/sharedStrings.xml><?xml version="1.0" encoding="utf-8"?>
<sst xmlns="http://schemas.openxmlformats.org/spreadsheetml/2006/main" count="278" uniqueCount="96">
  <si>
    <t>Flag Gaff</t>
  </si>
  <si>
    <t>Maritime Navigation using Excel</t>
  </si>
  <si>
    <t>=</t>
  </si>
  <si>
    <t>[%]</t>
  </si>
  <si>
    <t>Log Correction:</t>
  </si>
  <si>
    <t>Log Distance:</t>
  </si>
  <si>
    <t>Distance made good:</t>
  </si>
  <si>
    <t>Distance through water:</t>
  </si>
  <si>
    <t>(DMG)</t>
  </si>
  <si>
    <t>(DTW)</t>
  </si>
  <si>
    <t>log distance;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</si>
  <si>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2017 Sorin Stamate</t>
    </r>
  </si>
  <si>
    <t>Introduction:</t>
  </si>
  <si>
    <t>It represents the difference between 2 consecutive readings of the log.</t>
  </si>
  <si>
    <t>The space measured in nautical miles and travelled by ship between 2 positions in relation to the seabed.</t>
  </si>
  <si>
    <t>The distance travelled by ship through the water.</t>
  </si>
  <si>
    <t>NOTE:</t>
  </si>
  <si>
    <r>
      <t xml:space="preserve">The </t>
    </r>
    <r>
      <rPr>
        <b/>
        <u/>
        <sz val="11"/>
        <color theme="1"/>
        <rFont val="Calibri"/>
        <family val="2"/>
        <charset val="238"/>
        <scheme val="minor"/>
      </rPr>
      <t>True Distance</t>
    </r>
    <r>
      <rPr>
        <u/>
        <sz val="11"/>
        <color theme="1"/>
        <rFont val="Calibri"/>
        <family val="2"/>
        <charset val="238"/>
        <scheme val="minor"/>
      </rPr>
      <t xml:space="preserve"> means the </t>
    </r>
    <r>
      <rPr>
        <b/>
        <u/>
        <sz val="11"/>
        <color theme="1"/>
        <rFont val="Calibri"/>
        <family val="2"/>
        <charset val="238"/>
        <scheme val="minor"/>
      </rPr>
      <t>Distance Made Good</t>
    </r>
    <r>
      <rPr>
        <u/>
        <sz val="11"/>
        <color theme="1"/>
        <rFont val="Calibri"/>
        <family val="2"/>
        <charset val="238"/>
        <scheme val="minor"/>
      </rPr>
      <t>;</t>
    </r>
  </si>
  <si>
    <t>The two distances are equal only in the absence of external factors such as currents, wind, waves, etc.</t>
  </si>
  <si>
    <t>[Nm]</t>
  </si>
  <si>
    <r>
      <t xml:space="preserve">The distance run over the ground or </t>
    </r>
    <r>
      <rPr>
        <b/>
        <sz val="11"/>
        <color theme="1"/>
        <rFont val="Calibri"/>
        <family val="2"/>
        <charset val="238"/>
        <scheme val="minor"/>
      </rPr>
      <t>True Distance</t>
    </r>
    <r>
      <rPr>
        <sz val="11"/>
        <color theme="1"/>
        <rFont val="Calibri"/>
        <family val="2"/>
        <charset val="238"/>
        <scheme val="minor"/>
      </rPr>
      <t>.</t>
    </r>
  </si>
  <si>
    <t>(TD)</t>
  </si>
  <si>
    <t>(LD)</t>
  </si>
  <si>
    <t>(LD=2nd Reading-1st Reading)</t>
  </si>
  <si>
    <t>where:</t>
  </si>
  <si>
    <t>initial reading;</t>
  </si>
  <si>
    <t>(1st reading)</t>
  </si>
  <si>
    <t>(2nd reading)</t>
  </si>
  <si>
    <t>final reading;</t>
  </si>
  <si>
    <t>Lcorr.</t>
  </si>
  <si>
    <t>LD</t>
  </si>
  <si>
    <t>(Lcorr.)</t>
  </si>
  <si>
    <t>TD</t>
  </si>
  <si>
    <t>True Distance</t>
  </si>
  <si>
    <t>Initial Reading</t>
  </si>
  <si>
    <t>Final Reading</t>
  </si>
  <si>
    <t>Log Distance</t>
  </si>
  <si>
    <t>The Log Correction</t>
  </si>
  <si>
    <t>Formula Terms</t>
  </si>
  <si>
    <t>Lcorr.=((TD-LD)/LD)*100</t>
  </si>
  <si>
    <t>Symbol</t>
  </si>
  <si>
    <t>Unit</t>
  </si>
  <si>
    <t>Example 1</t>
  </si>
  <si>
    <t>Example 2</t>
  </si>
  <si>
    <t>Example 3</t>
  </si>
  <si>
    <t>The Log Correction:</t>
  </si>
  <si>
    <t>(To be filled only in YELLOW cells)</t>
  </si>
  <si>
    <t>Log Correction</t>
  </si>
  <si>
    <t>TD=LD*(1+(Lcorr./100))</t>
  </si>
  <si>
    <t>LD=TD/(1+(Lcorr./100))</t>
  </si>
  <si>
    <r>
      <t xml:space="preserve">The value which must be applied to the </t>
    </r>
    <r>
      <rPr>
        <b/>
        <sz val="11"/>
        <color theme="1"/>
        <rFont val="Calibri"/>
        <family val="2"/>
        <charset val="238"/>
        <scheme val="minor"/>
      </rPr>
      <t>Log Distance</t>
    </r>
    <r>
      <rPr>
        <sz val="11"/>
        <color theme="1"/>
        <rFont val="Calibri"/>
        <family val="2"/>
        <charset val="238"/>
        <scheme val="minor"/>
      </rPr>
      <t xml:space="preserve"> to find out the </t>
    </r>
    <r>
      <rPr>
        <b/>
        <sz val="11"/>
        <color theme="1"/>
        <rFont val="Calibri"/>
        <family val="2"/>
        <charset val="238"/>
        <scheme val="minor"/>
      </rPr>
      <t>True Distance</t>
    </r>
    <r>
      <rPr>
        <sz val="11"/>
        <color theme="1"/>
        <rFont val="Calibri"/>
        <family val="2"/>
        <charset val="238"/>
        <scheme val="minor"/>
      </rPr>
      <t xml:space="preserve"> travelled by ship.</t>
    </r>
  </si>
  <si>
    <r>
      <t xml:space="preserve">The </t>
    </r>
    <r>
      <rPr>
        <b/>
        <u/>
        <sz val="11"/>
        <color theme="1"/>
        <rFont val="Calibri"/>
        <family val="2"/>
        <charset val="238"/>
        <scheme val="minor"/>
      </rPr>
      <t>Log Distance</t>
    </r>
    <r>
      <rPr>
        <u/>
        <sz val="11"/>
        <color theme="1"/>
        <rFont val="Calibri"/>
        <family val="2"/>
        <charset val="238"/>
        <scheme val="minor"/>
      </rPr>
      <t xml:space="preserve"> means the </t>
    </r>
    <r>
      <rPr>
        <b/>
        <u/>
        <sz val="11"/>
        <color theme="1"/>
        <rFont val="Calibri"/>
        <family val="2"/>
        <charset val="238"/>
        <scheme val="minor"/>
      </rPr>
      <t>Distance Through Water</t>
    </r>
    <r>
      <rPr>
        <u/>
        <sz val="11"/>
        <color theme="1"/>
        <rFont val="Calibri"/>
        <family val="2"/>
        <charset val="238"/>
        <scheme val="minor"/>
      </rPr>
      <t>;</t>
    </r>
  </si>
  <si>
    <t>The True Distance</t>
  </si>
  <si>
    <t>The Log Distance</t>
  </si>
  <si>
    <r>
      <t>LD</t>
    </r>
    <r>
      <rPr>
        <b/>
        <sz val="11"/>
        <color theme="1"/>
        <rFont val="Calibri"/>
        <family val="2"/>
        <charset val="238"/>
      </rPr>
      <t>₁ + LD₂ + LD₃ + LD₄</t>
    </r>
  </si>
  <si>
    <r>
      <t>LD</t>
    </r>
    <r>
      <rPr>
        <b/>
        <sz val="11"/>
        <color theme="1"/>
        <rFont val="Calibri"/>
        <family val="2"/>
        <charset val="238"/>
      </rPr>
      <t>₁ + 2 LD₂ + LD₃</t>
    </r>
  </si>
  <si>
    <t>Mean Log Distance</t>
  </si>
  <si>
    <t>(MLD)</t>
  </si>
  <si>
    <t>1st Pass</t>
  </si>
  <si>
    <t>2nd Pass</t>
  </si>
  <si>
    <t>3rd Pass</t>
  </si>
  <si>
    <t>4th Pass</t>
  </si>
  <si>
    <r>
      <t>MLD=(LD</t>
    </r>
    <r>
      <rPr>
        <b/>
        <sz val="11"/>
        <color theme="1"/>
        <rFont val="Calibri"/>
        <family val="2"/>
        <charset val="238"/>
      </rPr>
      <t>₁+LD₂+LD₃+LD₄)/4</t>
    </r>
  </si>
  <si>
    <t>Log Coefficient:</t>
  </si>
  <si>
    <t>(Lcoeff.)</t>
  </si>
  <si>
    <r>
      <t xml:space="preserve">It is the ratio between the </t>
    </r>
    <r>
      <rPr>
        <b/>
        <sz val="11"/>
        <color theme="1"/>
        <rFont val="Calibri"/>
        <family val="2"/>
        <charset val="238"/>
        <scheme val="minor"/>
      </rPr>
      <t>True Distance</t>
    </r>
    <r>
      <rPr>
        <sz val="11"/>
        <color theme="1"/>
        <rFont val="Calibri"/>
        <family val="2"/>
        <charset val="238"/>
        <scheme val="minor"/>
      </rPr>
      <t xml:space="preserve"> travelled by ship and the </t>
    </r>
    <r>
      <rPr>
        <b/>
        <sz val="11"/>
        <color theme="1"/>
        <rFont val="Calibri"/>
        <family val="2"/>
        <charset val="238"/>
        <scheme val="minor"/>
      </rPr>
      <t>Log Distance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</si>
  <si>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And is the difference between 2 consecutive readings of the log, corrected with </t>
    </r>
    <r>
      <rPr>
        <b/>
        <sz val="11"/>
        <color theme="1"/>
        <rFont val="Calibri"/>
        <family val="2"/>
        <charset val="238"/>
        <scheme val="minor"/>
      </rPr>
      <t xml:space="preserve">Log Correction </t>
    </r>
    <r>
      <rPr>
        <sz val="11"/>
        <color theme="1"/>
        <rFont val="Calibri"/>
        <family val="2"/>
        <charset val="238"/>
        <scheme val="minor"/>
      </rPr>
      <t>or</t>
    </r>
    <r>
      <rPr>
        <b/>
        <sz val="11"/>
        <color theme="1"/>
        <rFont val="Calibri"/>
        <family val="2"/>
        <charset val="238"/>
        <scheme val="minor"/>
      </rPr>
      <t xml:space="preserve"> Log Coefficient.</t>
    </r>
  </si>
  <si>
    <r>
      <t xml:space="preserve">And is the difference between 2 consecutive readings of the log, corrected with </t>
    </r>
    <r>
      <rPr>
        <b/>
        <u/>
        <sz val="11"/>
        <color theme="1"/>
        <rFont val="Calibri"/>
        <family val="2"/>
        <charset val="238"/>
        <scheme val="minor"/>
      </rPr>
      <t xml:space="preserve">Log Correction </t>
    </r>
    <r>
      <rPr>
        <u/>
        <sz val="11"/>
        <color theme="1"/>
        <rFont val="Calibri"/>
        <family val="2"/>
        <charset val="238"/>
        <scheme val="minor"/>
      </rPr>
      <t>or</t>
    </r>
    <r>
      <rPr>
        <b/>
        <u/>
        <sz val="11"/>
        <color theme="1"/>
        <rFont val="Calibri"/>
        <family val="2"/>
        <charset val="238"/>
        <scheme val="minor"/>
      </rPr>
      <t xml:space="preserve"> Log Coefficient.</t>
    </r>
  </si>
  <si>
    <t>Mean Log Distance:</t>
  </si>
  <si>
    <t>The Log Coefficient:</t>
  </si>
  <si>
    <t>Lcoeff. = TD / LD</t>
  </si>
  <si>
    <t>Lcoeff.</t>
  </si>
  <si>
    <t>The Log Coefficient</t>
  </si>
  <si>
    <t>The conversion between Log Correction and Log Coefficient:</t>
  </si>
  <si>
    <t>From Log Correction to Log Coefficient:</t>
  </si>
  <si>
    <t>Lcoeff. = 1 + (Lcorr. / 100)</t>
  </si>
  <si>
    <t>[ % ]</t>
  </si>
  <si>
    <t>From Log Coefficient to Log Correction:</t>
  </si>
  <si>
    <t>Lcorr. = (Lcoeff. - 1) * 100</t>
  </si>
  <si>
    <t>Log Coefficient</t>
  </si>
  <si>
    <t>The True Distance using Log Correction:</t>
  </si>
  <si>
    <t>TD = LD * Lcoeff.</t>
  </si>
  <si>
    <t>The True Distance using Log Coefficient:</t>
  </si>
  <si>
    <t>LD = TD / Lcoeff.</t>
  </si>
  <si>
    <t>The Log Distance using Log Correction:</t>
  </si>
  <si>
    <t>The Log Distance using Log Coefficient:</t>
  </si>
  <si>
    <t>THE LOG IN A REGION WITH MARINE CURRENTS</t>
  </si>
  <si>
    <t>Determining the Log Correction or Log Coefficient in a region with marine currents:</t>
  </si>
  <si>
    <t>Determine the average of four distances indicated by the log:</t>
  </si>
  <si>
    <t>The ship takes a course parallel to the marine current direction;</t>
  </si>
  <si>
    <t>The vessel executes 4 passes, on the same distance (2 in one direction and 2 in the opposite direction);</t>
  </si>
  <si>
    <t>On every passage is measured the distance displayed by the log;</t>
  </si>
  <si>
    <t>To keep the original meaning of motion of the ship may be waived to 4th passing, hence LD₂ = LD₄</t>
  </si>
  <si>
    <t>It is not necessary to know the current velocity to determine the Log Correction or Log Coefficient.</t>
  </si>
  <si>
    <t>All other comments are the same as in previous articles.</t>
  </si>
  <si>
    <t>Proceed as follow: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</si>
</sst>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1" tint="0.499984740745262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8"/>
      <color theme="1" tint="0.499984740745262"/>
      <name val="Calibri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0" fillId="4" borderId="10" applyNumberFormat="0" applyAlignment="0" applyProtection="0"/>
    <xf numFmtId="0" fontId="13" fillId="0" borderId="0" applyNumberFormat="0" applyFill="0" applyBorder="0" applyAlignment="0" applyProtection="0"/>
  </cellStyleXfs>
  <cellXfs count="95">
    <xf numFmtId="0" fontId="0" fillId="0" borderId="0" xfId="0"/>
    <xf numFmtId="0" fontId="5" fillId="0" borderId="0" xfId="1" applyFont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7" fillId="0" borderId="0" xfId="1" applyFont="1" applyAlignment="1" applyProtection="1">
      <alignment horizontal="center"/>
      <protection hidden="1"/>
    </xf>
    <xf numFmtId="0" fontId="2" fillId="0" borderId="1" xfId="2" applyProtection="1">
      <protection hidden="1"/>
    </xf>
    <xf numFmtId="0" fontId="8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10" fillId="4" borderId="10" xfId="4" applyProtection="1">
      <protection hidden="1"/>
    </xf>
    <xf numFmtId="0" fontId="4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2" fillId="0" borderId="1" xfId="2" applyAlignment="1" applyProtection="1">
      <alignment horizontal="center"/>
      <protection hidden="1"/>
    </xf>
    <xf numFmtId="0" fontId="3" fillId="0" borderId="2" xfId="3" applyProtection="1"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/>
      <protection hidden="1"/>
    </xf>
    <xf numFmtId="0" fontId="0" fillId="2" borderId="7" xfId="0" applyFill="1" applyBorder="1" applyProtection="1"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0" fillId="2" borderId="9" xfId="0" applyFill="1" applyBorder="1" applyProtection="1">
      <protection hidden="1"/>
    </xf>
    <xf numFmtId="0" fontId="4" fillId="0" borderId="0" xfId="0" applyFont="1" applyAlignment="1" applyProtection="1">
      <protection hidden="1"/>
    </xf>
    <xf numFmtId="0" fontId="10" fillId="0" borderId="0" xfId="4" applyFill="1" applyBorder="1" applyProtection="1">
      <protection hidden="1"/>
    </xf>
    <xf numFmtId="0" fontId="0" fillId="0" borderId="0" xfId="0" applyFont="1" applyProtection="1">
      <protection hidden="1"/>
    </xf>
    <xf numFmtId="0" fontId="2" fillId="0" borderId="0" xfId="2" applyBorder="1" applyProtection="1">
      <protection hidden="1"/>
    </xf>
    <xf numFmtId="0" fontId="13" fillId="0" borderId="0" xfId="5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center" vertical="center"/>
      <protection hidden="1"/>
    </xf>
    <xf numFmtId="0" fontId="4" fillId="5" borderId="41" xfId="0" applyFont="1" applyFill="1" applyBorder="1" applyAlignment="1" applyProtection="1">
      <alignment horizontal="center" vertical="center"/>
      <protection hidden="1"/>
    </xf>
    <xf numFmtId="0" fontId="4" fillId="2" borderId="37" xfId="0" applyFont="1" applyFill="1" applyBorder="1" applyAlignment="1" applyProtection="1">
      <alignment horizontal="center"/>
      <protection hidden="1"/>
    </xf>
    <xf numFmtId="0" fontId="4" fillId="2" borderId="13" xfId="0" applyFont="1" applyFill="1" applyBorder="1" applyAlignment="1" applyProtection="1">
      <alignment horizontal="center"/>
      <protection hidden="1"/>
    </xf>
    <xf numFmtId="0" fontId="4" fillId="2" borderId="17" xfId="0" applyFont="1" applyFill="1" applyBorder="1" applyAlignment="1" applyProtection="1">
      <alignment horizontal="center"/>
      <protection hidden="1"/>
    </xf>
    <xf numFmtId="0" fontId="4" fillId="5" borderId="21" xfId="0" applyFont="1" applyFill="1" applyBorder="1" applyAlignment="1" applyProtection="1">
      <alignment horizontal="center" vertical="center"/>
      <protection hidden="1"/>
    </xf>
    <xf numFmtId="0" fontId="4" fillId="5" borderId="15" xfId="0" applyFont="1" applyFill="1" applyBorder="1" applyAlignment="1" applyProtection="1">
      <alignment horizontal="center" vertical="center"/>
      <protection hidden="1"/>
    </xf>
    <xf numFmtId="0" fontId="4" fillId="5" borderId="42" xfId="0" applyFont="1" applyFill="1" applyBorder="1" applyAlignment="1" applyProtection="1">
      <alignment horizontal="center" vertical="center"/>
      <protection hidden="1"/>
    </xf>
    <xf numFmtId="0" fontId="4" fillId="5" borderId="38" xfId="0" applyFont="1" applyFill="1" applyBorder="1" applyAlignment="1" applyProtection="1">
      <alignment horizontal="center"/>
      <protection hidden="1"/>
    </xf>
    <xf numFmtId="0" fontId="4" fillId="5" borderId="16" xfId="0" applyFont="1" applyFill="1" applyBorder="1" applyAlignment="1" applyProtection="1">
      <alignment horizontal="center"/>
      <protection hidden="1"/>
    </xf>
    <xf numFmtId="0" fontId="4" fillId="5" borderId="19" xfId="0" applyFont="1" applyFill="1" applyBorder="1" applyAlignment="1" applyProtection="1">
      <alignment horizontal="center"/>
      <protection hidden="1"/>
    </xf>
    <xf numFmtId="0" fontId="4" fillId="5" borderId="27" xfId="0" applyFont="1" applyFill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left"/>
      <protection hidden="1"/>
    </xf>
    <xf numFmtId="0" fontId="0" fillId="0" borderId="44" xfId="0" applyBorder="1" applyAlignment="1" applyProtection="1">
      <alignment horizontal="left"/>
      <protection hidden="1"/>
    </xf>
    <xf numFmtId="0" fontId="4" fillId="5" borderId="20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center"/>
      <protection hidden="1"/>
    </xf>
    <xf numFmtId="0" fontId="4" fillId="5" borderId="18" xfId="0" applyFont="1" applyFill="1" applyBorder="1" applyAlignment="1" applyProtection="1">
      <alignment horizontal="center"/>
      <protection hidden="1"/>
    </xf>
    <xf numFmtId="164" fontId="0" fillId="3" borderId="22" xfId="0" applyNumberFormat="1" applyFont="1" applyFill="1" applyBorder="1" applyAlignment="1" applyProtection="1">
      <alignment horizontal="right"/>
      <protection hidden="1"/>
    </xf>
    <xf numFmtId="0" fontId="0" fillId="0" borderId="50" xfId="0" applyBorder="1" applyAlignment="1" applyProtection="1">
      <alignment horizontal="left"/>
      <protection hidden="1"/>
    </xf>
    <xf numFmtId="0" fontId="0" fillId="0" borderId="51" xfId="0" applyBorder="1" applyAlignment="1" applyProtection="1">
      <alignment horizontal="left"/>
      <protection hidden="1"/>
    </xf>
    <xf numFmtId="0" fontId="4" fillId="5" borderId="50" xfId="0" applyFont="1" applyFill="1" applyBorder="1" applyAlignment="1" applyProtection="1">
      <alignment horizontal="center"/>
      <protection hidden="1"/>
    </xf>
    <xf numFmtId="164" fontId="0" fillId="0" borderId="27" xfId="0" applyNumberFormat="1" applyFont="1" applyBorder="1" applyAlignment="1" applyProtection="1">
      <alignment horizontal="right"/>
      <protection hidden="1"/>
    </xf>
    <xf numFmtId="0" fontId="4" fillId="6" borderId="28" xfId="0" applyFont="1" applyFill="1" applyBorder="1" applyAlignment="1" applyProtection="1">
      <alignment horizontal="left"/>
      <protection hidden="1"/>
    </xf>
    <xf numFmtId="0" fontId="4" fillId="6" borderId="45" xfId="0" applyFont="1" applyFill="1" applyBorder="1" applyAlignment="1" applyProtection="1">
      <alignment horizontal="left"/>
      <protection hidden="1"/>
    </xf>
    <xf numFmtId="0" fontId="9" fillId="6" borderId="40" xfId="0" applyFont="1" applyFill="1" applyBorder="1" applyAlignment="1" applyProtection="1">
      <alignment horizontal="center"/>
      <protection hidden="1"/>
    </xf>
    <xf numFmtId="0" fontId="9" fillId="6" borderId="29" xfId="0" applyFont="1" applyFill="1" applyBorder="1" applyAlignment="1" applyProtection="1">
      <alignment horizontal="center"/>
      <protection hidden="1"/>
    </xf>
    <xf numFmtId="0" fontId="4" fillId="6" borderId="30" xfId="0" applyFont="1" applyFill="1" applyBorder="1" applyAlignment="1" applyProtection="1">
      <alignment horizontal="center"/>
      <protection hidden="1"/>
    </xf>
    <xf numFmtId="164" fontId="4" fillId="6" borderId="52" xfId="0" applyNumberFormat="1" applyFont="1" applyFill="1" applyBorder="1" applyAlignment="1" applyProtection="1">
      <alignment horizontal="center"/>
      <protection hidden="1"/>
    </xf>
    <xf numFmtId="164" fontId="4" fillId="6" borderId="53" xfId="0" applyNumberFormat="1" applyFont="1" applyFill="1" applyBorder="1" applyAlignment="1" applyProtection="1">
      <alignment horizontal="center"/>
      <protection hidden="1"/>
    </xf>
    <xf numFmtId="164" fontId="4" fillId="6" borderId="54" xfId="0" applyNumberFormat="1" applyFont="1" applyFill="1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left"/>
      <protection hidden="1"/>
    </xf>
    <xf numFmtId="0" fontId="0" fillId="0" borderId="43" xfId="0" applyBorder="1" applyAlignment="1" applyProtection="1">
      <alignment horizontal="left"/>
      <protection hidden="1"/>
    </xf>
    <xf numFmtId="0" fontId="4" fillId="5" borderId="39" xfId="0" applyFont="1" applyFill="1" applyBorder="1" applyAlignment="1" applyProtection="1">
      <alignment horizontal="center"/>
      <protection hidden="1"/>
    </xf>
    <xf numFmtId="0" fontId="4" fillId="5" borderId="24" xfId="0" applyFont="1" applyFill="1" applyBorder="1" applyAlignment="1" applyProtection="1">
      <alignment horizontal="center"/>
      <protection hidden="1"/>
    </xf>
    <xf numFmtId="0" fontId="4" fillId="5" borderId="25" xfId="0" applyFont="1" applyFill="1" applyBorder="1" applyAlignment="1" applyProtection="1">
      <alignment horizontal="center"/>
      <protection hidden="1"/>
    </xf>
    <xf numFmtId="164" fontId="0" fillId="3" borderId="26" xfId="0" applyNumberFormat="1" applyFont="1" applyFill="1" applyBorder="1" applyAlignment="1" applyProtection="1">
      <alignment horizontal="right"/>
      <protection hidden="1"/>
    </xf>
    <xf numFmtId="0" fontId="0" fillId="0" borderId="15" xfId="0" applyBorder="1" applyAlignment="1" applyProtection="1">
      <alignment horizontal="left"/>
      <protection hidden="1"/>
    </xf>
    <xf numFmtId="0" fontId="0" fillId="0" borderId="42" xfId="0" applyBorder="1" applyAlignment="1" applyProtection="1">
      <alignment horizontal="left"/>
      <protection hidden="1"/>
    </xf>
    <xf numFmtId="164" fontId="0" fillId="3" borderId="27" xfId="0" applyNumberFormat="1" applyFont="1" applyFill="1" applyBorder="1" applyAlignment="1" applyProtection="1">
      <alignment horizontal="right"/>
      <protection hidden="1"/>
    </xf>
    <xf numFmtId="164" fontId="4" fillId="6" borderId="31" xfId="0" applyNumberFormat="1" applyFont="1" applyFill="1" applyBorder="1" applyAlignment="1" applyProtection="1">
      <alignment horizontal="right"/>
      <protection hidden="1"/>
    </xf>
    <xf numFmtId="0" fontId="0" fillId="0" borderId="15" xfId="0" applyFont="1" applyFill="1" applyBorder="1" applyAlignment="1" applyProtection="1">
      <alignment horizontal="left"/>
      <protection hidden="1"/>
    </xf>
    <xf numFmtId="0" fontId="0" fillId="0" borderId="42" xfId="0" applyFont="1" applyFill="1" applyBorder="1" applyAlignment="1" applyProtection="1">
      <alignment horizontal="left"/>
      <protection hidden="1"/>
    </xf>
    <xf numFmtId="2" fontId="4" fillId="6" borderId="31" xfId="0" applyNumberFormat="1" applyFont="1" applyFill="1" applyBorder="1" applyAlignment="1" applyProtection="1">
      <alignment horizontal="right"/>
      <protection hidden="1"/>
    </xf>
    <xf numFmtId="0" fontId="0" fillId="0" borderId="12" xfId="0" applyFont="1" applyFill="1" applyBorder="1" applyAlignment="1" applyProtection="1">
      <alignment horizontal="left"/>
      <protection hidden="1"/>
    </xf>
    <xf numFmtId="0" fontId="0" fillId="0" borderId="41" xfId="0" applyFont="1" applyFill="1" applyBorder="1" applyAlignment="1" applyProtection="1">
      <alignment horizontal="left"/>
      <protection hidden="1"/>
    </xf>
    <xf numFmtId="0" fontId="9" fillId="5" borderId="37" xfId="0" applyFont="1" applyFill="1" applyBorder="1" applyAlignment="1" applyProtection="1">
      <alignment horizontal="center"/>
      <protection hidden="1"/>
    </xf>
    <xf numFmtId="0" fontId="9" fillId="5" borderId="13" xfId="0" applyFont="1" applyFill="1" applyBorder="1" applyAlignment="1" applyProtection="1">
      <alignment horizontal="center"/>
      <protection hidden="1"/>
    </xf>
    <xf numFmtId="0" fontId="4" fillId="5" borderId="36" xfId="0" applyFont="1" applyFill="1" applyBorder="1" applyAlignment="1" applyProtection="1">
      <alignment horizontal="center"/>
      <protection hidden="1"/>
    </xf>
    <xf numFmtId="164" fontId="0" fillId="3" borderId="55" xfId="0" applyNumberFormat="1" applyFont="1" applyFill="1" applyBorder="1" applyAlignment="1" applyProtection="1">
      <alignment horizontal="right"/>
      <protection hidden="1"/>
    </xf>
    <xf numFmtId="0" fontId="4" fillId="6" borderId="32" xfId="0" applyFont="1" applyFill="1" applyBorder="1" applyAlignment="1" applyProtection="1">
      <alignment horizontal="left"/>
      <protection hidden="1"/>
    </xf>
    <xf numFmtId="0" fontId="4" fillId="6" borderId="47" xfId="0" applyFont="1" applyFill="1" applyBorder="1" applyAlignment="1" applyProtection="1">
      <alignment horizontal="left"/>
      <protection hidden="1"/>
    </xf>
    <xf numFmtId="0" fontId="4" fillId="6" borderId="46" xfId="0" applyFont="1" applyFill="1" applyBorder="1" applyAlignment="1" applyProtection="1">
      <alignment horizontal="center"/>
      <protection hidden="1"/>
    </xf>
    <xf numFmtId="0" fontId="4" fillId="6" borderId="33" xfId="0" applyFont="1" applyFill="1" applyBorder="1" applyAlignment="1" applyProtection="1">
      <alignment horizontal="center"/>
      <protection hidden="1"/>
    </xf>
    <xf numFmtId="0" fontId="4" fillId="6" borderId="34" xfId="0" applyFont="1" applyFill="1" applyBorder="1" applyAlignment="1" applyProtection="1">
      <alignment horizontal="center"/>
      <protection hidden="1"/>
    </xf>
    <xf numFmtId="2" fontId="0" fillId="3" borderId="55" xfId="0" applyNumberFormat="1" applyFont="1" applyFill="1" applyBorder="1" applyAlignment="1" applyProtection="1">
      <alignment horizontal="right"/>
      <protection hidden="1"/>
    </xf>
    <xf numFmtId="2" fontId="0" fillId="3" borderId="22" xfId="0" applyNumberFormat="1" applyFont="1" applyFill="1" applyBorder="1" applyAlignment="1" applyProtection="1">
      <alignment horizontal="right"/>
      <protection hidden="1"/>
    </xf>
    <xf numFmtId="0" fontId="4" fillId="7" borderId="14" xfId="0" applyFont="1" applyFill="1" applyBorder="1" applyAlignment="1" applyProtection="1">
      <alignment horizontal="left"/>
      <protection hidden="1"/>
    </xf>
    <xf numFmtId="0" fontId="4" fillId="7" borderId="44" xfId="0" applyFont="1" applyFill="1" applyBorder="1" applyAlignment="1" applyProtection="1">
      <alignment horizontal="left"/>
      <protection hidden="1"/>
    </xf>
    <xf numFmtId="0" fontId="4" fillId="7" borderId="20" xfId="0" applyFont="1" applyFill="1" applyBorder="1" applyAlignment="1" applyProtection="1">
      <alignment horizontal="center"/>
      <protection hidden="1"/>
    </xf>
    <xf numFmtId="0" fontId="4" fillId="7" borderId="11" xfId="0" applyFont="1" applyFill="1" applyBorder="1" applyAlignment="1" applyProtection="1">
      <alignment horizontal="center"/>
      <protection hidden="1"/>
    </xf>
    <xf numFmtId="0" fontId="4" fillId="7" borderId="18" xfId="0" applyFont="1" applyFill="1" applyBorder="1" applyAlignment="1" applyProtection="1">
      <alignment horizontal="center"/>
      <protection hidden="1"/>
    </xf>
    <xf numFmtId="164" fontId="0" fillId="0" borderId="27" xfId="0" applyNumberFormat="1" applyFont="1" applyFill="1" applyBorder="1" applyAlignment="1" applyProtection="1">
      <alignment horizontal="right"/>
      <protection hidden="1"/>
    </xf>
    <xf numFmtId="0" fontId="0" fillId="0" borderId="14" xfId="0" applyFont="1" applyFill="1" applyBorder="1" applyAlignment="1" applyProtection="1">
      <alignment horizontal="left"/>
      <protection hidden="1"/>
    </xf>
    <xf numFmtId="0" fontId="0" fillId="0" borderId="44" xfId="0" applyFont="1" applyFill="1" applyBorder="1" applyAlignment="1" applyProtection="1">
      <alignment horizontal="left"/>
      <protection hidden="1"/>
    </xf>
    <xf numFmtId="0" fontId="0" fillId="0" borderId="35" xfId="0" applyFont="1" applyFill="1" applyBorder="1" applyAlignment="1" applyProtection="1">
      <alignment horizontal="left"/>
      <protection hidden="1"/>
    </xf>
    <xf numFmtId="0" fontId="0" fillId="0" borderId="49" xfId="0" applyFont="1" applyFill="1" applyBorder="1" applyAlignment="1" applyProtection="1">
      <alignment horizontal="left"/>
      <protection hidden="1"/>
    </xf>
    <xf numFmtId="0" fontId="9" fillId="5" borderId="48" xfId="0" applyFont="1" applyFill="1" applyBorder="1" applyAlignment="1" applyProtection="1">
      <alignment horizontal="center"/>
      <protection hidden="1"/>
    </xf>
    <xf numFmtId="0" fontId="9" fillId="5" borderId="20" xfId="0" applyFont="1" applyFill="1" applyBorder="1" applyAlignment="1" applyProtection="1">
      <alignment horizontal="center"/>
      <protection hidden="1"/>
    </xf>
    <xf numFmtId="164" fontId="4" fillId="7" borderId="27" xfId="0" applyNumberFormat="1" applyFont="1" applyFill="1" applyBorder="1" applyAlignment="1" applyProtection="1">
      <alignment horizontal="right"/>
      <protection hidden="1"/>
    </xf>
  </cellXfs>
  <cellStyles count="6">
    <cellStyle name="Normal" xfId="0" builtinId="0"/>
    <cellStyle name="Text explicativ" xfId="5" builtinId="53"/>
    <cellStyle name="Titlu" xfId="1" builtinId="15"/>
    <cellStyle name="Titlu 1" xfId="2" builtinId="16"/>
    <cellStyle name="Titlu 2" xfId="3" builtinId="17"/>
    <cellStyle name="Verificare celulă" xfId="4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52"/>
  <sheetViews>
    <sheetView tabSelected="1" workbookViewId="0"/>
  </sheetViews>
  <sheetFormatPr defaultRowHeight="15" x14ac:dyDescent="0.25"/>
  <cols>
    <col min="1" max="16384" width="9.140625" style="2"/>
  </cols>
  <sheetData>
    <row r="1" spans="1:16" ht="23.25" x14ac:dyDescent="0.35">
      <c r="A1" s="1" t="s">
        <v>0</v>
      </c>
    </row>
    <row r="2" spans="1:16" x14ac:dyDescent="0.25">
      <c r="A2" s="3" t="s">
        <v>1</v>
      </c>
    </row>
    <row r="3" spans="1:16" ht="23.25" x14ac:dyDescent="0.35">
      <c r="A3" s="4" t="s">
        <v>86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5" spans="1:16" ht="20.25" thickBot="1" x14ac:dyDescent="0.35">
      <c r="A5" s="5" t="s">
        <v>12</v>
      </c>
      <c r="B5" s="5"/>
    </row>
    <row r="6" spans="1:16" ht="15.75" thickTop="1" x14ac:dyDescent="0.25"/>
    <row r="7" spans="1:16" x14ac:dyDescent="0.25">
      <c r="A7" s="6" t="s">
        <v>4</v>
      </c>
      <c r="D7" s="7" t="s">
        <v>31</v>
      </c>
      <c r="E7" s="7" t="s">
        <v>3</v>
      </c>
      <c r="F7" s="2" t="s">
        <v>50</v>
      </c>
    </row>
    <row r="8" spans="1:16" x14ac:dyDescent="0.25">
      <c r="D8" s="7"/>
      <c r="E8" s="7"/>
    </row>
    <row r="9" spans="1:16" x14ac:dyDescent="0.25">
      <c r="A9" s="6" t="s">
        <v>63</v>
      </c>
      <c r="D9" s="7" t="s">
        <v>64</v>
      </c>
      <c r="E9" s="7"/>
      <c r="F9" s="2" t="s">
        <v>65</v>
      </c>
    </row>
    <row r="10" spans="1:16" x14ac:dyDescent="0.25">
      <c r="D10" s="7"/>
      <c r="E10" s="7"/>
    </row>
    <row r="11" spans="1:16" x14ac:dyDescent="0.25">
      <c r="A11" s="6" t="s">
        <v>5</v>
      </c>
      <c r="D11" s="7" t="s">
        <v>22</v>
      </c>
      <c r="E11" s="7" t="s">
        <v>19</v>
      </c>
      <c r="F11" s="2" t="s">
        <v>13</v>
      </c>
    </row>
    <row r="12" spans="1:16" x14ac:dyDescent="0.25">
      <c r="A12" s="6"/>
      <c r="D12" s="7"/>
      <c r="E12" s="7"/>
    </row>
    <row r="13" spans="1:16" x14ac:dyDescent="0.25">
      <c r="A13" s="6" t="s">
        <v>6</v>
      </c>
      <c r="D13" s="7" t="s">
        <v>8</v>
      </c>
      <c r="E13" s="7" t="s">
        <v>19</v>
      </c>
      <c r="F13" s="2" t="s">
        <v>20</v>
      </c>
    </row>
    <row r="14" spans="1:16" x14ac:dyDescent="0.25">
      <c r="D14" s="7"/>
      <c r="E14" s="7"/>
      <c r="F14" s="2" t="s">
        <v>14</v>
      </c>
    </row>
    <row r="15" spans="1:16" x14ac:dyDescent="0.25">
      <c r="D15" s="7"/>
      <c r="E15" s="7"/>
    </row>
    <row r="16" spans="1:16" x14ac:dyDescent="0.25">
      <c r="A16" s="6" t="s">
        <v>7</v>
      </c>
      <c r="D16" s="7" t="s">
        <v>9</v>
      </c>
      <c r="E16" s="7" t="s">
        <v>19</v>
      </c>
      <c r="F16" s="2" t="s">
        <v>15</v>
      </c>
    </row>
    <row r="17" spans="1:11" x14ac:dyDescent="0.25">
      <c r="A17" s="6"/>
      <c r="D17" s="7"/>
      <c r="E17" s="7"/>
      <c r="F17" s="2" t="s">
        <v>66</v>
      </c>
    </row>
    <row r="18" spans="1:11" ht="15.75" thickBot="1" x14ac:dyDescent="0.3">
      <c r="D18" s="7"/>
      <c r="E18" s="7"/>
    </row>
    <row r="19" spans="1:11" ht="16.5" thickTop="1" thickBot="1" x14ac:dyDescent="0.3">
      <c r="A19" s="8" t="s">
        <v>16</v>
      </c>
      <c r="B19" s="9">
        <v>1</v>
      </c>
      <c r="C19" s="10" t="s">
        <v>51</v>
      </c>
      <c r="D19" s="7"/>
      <c r="E19" s="7"/>
    </row>
    <row r="20" spans="1:11" ht="15.75" thickTop="1" x14ac:dyDescent="0.25">
      <c r="B20" s="9"/>
      <c r="C20" s="10" t="s">
        <v>67</v>
      </c>
      <c r="D20" s="7"/>
      <c r="E20" s="7"/>
    </row>
    <row r="21" spans="1:11" x14ac:dyDescent="0.25">
      <c r="B21" s="9">
        <v>2</v>
      </c>
      <c r="C21" s="10" t="s">
        <v>17</v>
      </c>
      <c r="D21" s="7"/>
      <c r="E21" s="7"/>
    </row>
    <row r="22" spans="1:11" x14ac:dyDescent="0.25">
      <c r="B22" s="9">
        <v>3</v>
      </c>
      <c r="C22" s="10" t="s">
        <v>18</v>
      </c>
      <c r="D22" s="7"/>
      <c r="E22" s="7"/>
    </row>
    <row r="23" spans="1:11" x14ac:dyDescent="0.25">
      <c r="D23" s="7"/>
      <c r="E23" s="7"/>
    </row>
    <row r="24" spans="1:11" ht="20.25" thickBot="1" x14ac:dyDescent="0.35">
      <c r="A24" s="5" t="s">
        <v>87</v>
      </c>
      <c r="B24" s="5"/>
      <c r="C24" s="5"/>
      <c r="D24" s="11"/>
      <c r="E24" s="11"/>
      <c r="F24" s="5"/>
      <c r="G24" s="5"/>
      <c r="H24" s="5"/>
      <c r="I24" s="5"/>
      <c r="J24" s="5"/>
      <c r="K24" s="5"/>
    </row>
    <row r="25" spans="1:11" ht="15.75" thickTop="1" x14ac:dyDescent="0.25">
      <c r="D25" s="7"/>
      <c r="E25" s="7"/>
      <c r="J25" s="6"/>
    </row>
    <row r="26" spans="1:11" ht="18" thickBot="1" x14ac:dyDescent="0.35">
      <c r="B26" s="12" t="s">
        <v>95</v>
      </c>
      <c r="C26" s="12"/>
      <c r="D26" s="7"/>
      <c r="E26" s="7"/>
      <c r="J26" s="6"/>
    </row>
    <row r="27" spans="1:11" ht="15.75" thickTop="1" x14ac:dyDescent="0.25">
      <c r="A27" s="9"/>
      <c r="D27" s="7"/>
      <c r="E27" s="7"/>
    </row>
    <row r="28" spans="1:11" x14ac:dyDescent="0.25">
      <c r="A28" s="9">
        <v>1</v>
      </c>
      <c r="B28" s="2" t="s">
        <v>89</v>
      </c>
      <c r="D28" s="7"/>
      <c r="E28" s="7"/>
    </row>
    <row r="29" spans="1:11" x14ac:dyDescent="0.25">
      <c r="A29" s="9">
        <v>2</v>
      </c>
      <c r="B29" s="2" t="s">
        <v>90</v>
      </c>
      <c r="D29" s="7"/>
      <c r="E29" s="7"/>
    </row>
    <row r="30" spans="1:11" x14ac:dyDescent="0.25">
      <c r="A30" s="9">
        <v>3</v>
      </c>
      <c r="B30" s="2" t="s">
        <v>91</v>
      </c>
      <c r="D30" s="7"/>
      <c r="E30" s="7"/>
    </row>
    <row r="31" spans="1:11" x14ac:dyDescent="0.25">
      <c r="A31" s="9">
        <v>4</v>
      </c>
      <c r="B31" s="2" t="s">
        <v>88</v>
      </c>
      <c r="D31" s="7"/>
      <c r="E31" s="7"/>
    </row>
    <row r="32" spans="1:11" ht="15.75" thickBot="1" x14ac:dyDescent="0.3">
      <c r="D32" s="7"/>
      <c r="E32" s="7"/>
    </row>
    <row r="33" spans="1:8" ht="15.75" thickBot="1" x14ac:dyDescent="0.3">
      <c r="B33" s="13" t="s">
        <v>30</v>
      </c>
      <c r="C33" s="14" t="s">
        <v>2</v>
      </c>
      <c r="D33" s="15" t="s">
        <v>54</v>
      </c>
      <c r="E33" s="15"/>
      <c r="F33" s="15"/>
      <c r="G33" s="16"/>
    </row>
    <row r="34" spans="1:8" ht="15.75" thickBot="1" x14ac:dyDescent="0.3">
      <c r="B34" s="17"/>
      <c r="C34" s="18"/>
      <c r="D34" s="19">
        <v>4</v>
      </c>
      <c r="E34" s="19"/>
      <c r="F34" s="19"/>
      <c r="G34" s="20"/>
    </row>
    <row r="35" spans="1:8" x14ac:dyDescent="0.25">
      <c r="D35" s="7"/>
      <c r="E35" s="7"/>
    </row>
    <row r="36" spans="1:8" x14ac:dyDescent="0.25">
      <c r="B36" s="2" t="s">
        <v>24</v>
      </c>
      <c r="D36" s="7"/>
      <c r="E36" s="7"/>
    </row>
    <row r="37" spans="1:8" x14ac:dyDescent="0.25">
      <c r="C37" s="7" t="s">
        <v>22</v>
      </c>
      <c r="E37" s="7" t="s">
        <v>19</v>
      </c>
      <c r="F37" s="2" t="s">
        <v>10</v>
      </c>
      <c r="H37" s="21" t="s">
        <v>23</v>
      </c>
    </row>
    <row r="38" spans="1:8" x14ac:dyDescent="0.25">
      <c r="C38" s="9" t="s">
        <v>26</v>
      </c>
      <c r="E38" s="7" t="s">
        <v>19</v>
      </c>
      <c r="F38" s="2" t="s">
        <v>25</v>
      </c>
    </row>
    <row r="39" spans="1:8" x14ac:dyDescent="0.25">
      <c r="C39" s="9" t="s">
        <v>27</v>
      </c>
      <c r="E39" s="7" t="s">
        <v>19</v>
      </c>
      <c r="F39" s="2" t="s">
        <v>28</v>
      </c>
    </row>
    <row r="40" spans="1:8" x14ac:dyDescent="0.25">
      <c r="C40" s="9"/>
      <c r="E40" s="7"/>
    </row>
    <row r="41" spans="1:8" x14ac:dyDescent="0.25">
      <c r="A41" s="22"/>
      <c r="B41" s="2" t="s">
        <v>92</v>
      </c>
      <c r="C41" s="9"/>
      <c r="E41" s="7"/>
    </row>
    <row r="42" spans="1:8" ht="15.75" thickBot="1" x14ac:dyDescent="0.3">
      <c r="C42" s="9"/>
      <c r="E42" s="7"/>
    </row>
    <row r="43" spans="1:8" ht="15.75" thickBot="1" x14ac:dyDescent="0.3">
      <c r="B43" s="13" t="s">
        <v>30</v>
      </c>
      <c r="C43" s="14" t="s">
        <v>2</v>
      </c>
      <c r="D43" s="15" t="s">
        <v>55</v>
      </c>
      <c r="E43" s="15"/>
      <c r="F43" s="15"/>
      <c r="G43" s="16"/>
    </row>
    <row r="44" spans="1:8" ht="15.75" thickBot="1" x14ac:dyDescent="0.3">
      <c r="B44" s="17"/>
      <c r="C44" s="18"/>
      <c r="D44" s="19">
        <v>4</v>
      </c>
      <c r="E44" s="19"/>
      <c r="F44" s="19"/>
      <c r="G44" s="20"/>
    </row>
    <row r="45" spans="1:8" x14ac:dyDescent="0.25">
      <c r="C45" s="9"/>
      <c r="E45" s="7"/>
    </row>
    <row r="46" spans="1:8" x14ac:dyDescent="0.25">
      <c r="C46" s="9"/>
      <c r="E46" s="7"/>
    </row>
    <row r="47" spans="1:8" ht="15.75" thickBot="1" x14ac:dyDescent="0.3">
      <c r="E47" s="7"/>
    </row>
    <row r="48" spans="1:8" ht="16.5" thickTop="1" thickBot="1" x14ac:dyDescent="0.3">
      <c r="A48" s="8" t="s">
        <v>16</v>
      </c>
      <c r="B48" s="23" t="s">
        <v>93</v>
      </c>
      <c r="E48" s="7"/>
    </row>
    <row r="49" spans="1:5" ht="15.75" thickTop="1" x14ac:dyDescent="0.25">
      <c r="D49" s="7"/>
      <c r="E49" s="7"/>
    </row>
    <row r="50" spans="1:5" x14ac:dyDescent="0.25">
      <c r="B50" s="2" t="s">
        <v>94</v>
      </c>
      <c r="D50" s="7"/>
      <c r="E50" s="7"/>
    </row>
    <row r="52" spans="1:5" x14ac:dyDescent="0.25">
      <c r="A52" s="3" t="s">
        <v>11</v>
      </c>
    </row>
  </sheetData>
  <sheetProtection algorithmName="SHA-512" hashValue="Sa/OMvMxF4fJFjfp5v+Jky2IJCJr6PdOsHKROJuJuwgbeR8JIDjpLL05sGu30gTCCYP8Jg8mn3Hz/9Lb9n7ydw==" saltValue="prdIKfZ0jjLOEamCZJc4ZA==" spinCount="100000" sheet="1" objects="1" scenarios="1"/>
  <mergeCells count="9">
    <mergeCell ref="B43:B44"/>
    <mergeCell ref="C43:C44"/>
    <mergeCell ref="D43:F43"/>
    <mergeCell ref="D44:F44"/>
    <mergeCell ref="A3:P3"/>
    <mergeCell ref="C33:C34"/>
    <mergeCell ref="B33:B34"/>
    <mergeCell ref="D34:F34"/>
    <mergeCell ref="D33:F33"/>
  </mergeCells>
  <pageMargins left="0.25" right="0.25" top="0.75" bottom="0.75" header="0.3" footer="0.3"/>
  <pageSetup paperSize="9" orientation="landscape" horizontalDpi="150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14"/>
  <sheetViews>
    <sheetView workbookViewId="0"/>
  </sheetViews>
  <sheetFormatPr defaultRowHeight="15" x14ac:dyDescent="0.25"/>
  <cols>
    <col min="1" max="2" width="11.7109375" style="2" customWidth="1"/>
    <col min="3" max="5" width="9.140625" style="2"/>
    <col min="6" max="9" width="10.7109375" style="2" customWidth="1"/>
    <col min="10" max="16384" width="9.140625" style="2"/>
  </cols>
  <sheetData>
    <row r="1" spans="1:9" ht="23.25" x14ac:dyDescent="0.35">
      <c r="A1" s="1" t="s">
        <v>0</v>
      </c>
    </row>
    <row r="2" spans="1:9" x14ac:dyDescent="0.25">
      <c r="A2" s="3" t="s">
        <v>1</v>
      </c>
    </row>
    <row r="4" spans="1:9" ht="20.25" thickBot="1" x14ac:dyDescent="0.35">
      <c r="A4" s="5" t="s">
        <v>68</v>
      </c>
      <c r="B4" s="5"/>
      <c r="C4" s="24"/>
    </row>
    <row r="5" spans="1:9" ht="15.75" thickTop="1" x14ac:dyDescent="0.25"/>
    <row r="6" spans="1:9" x14ac:dyDescent="0.25">
      <c r="A6" s="25" t="s">
        <v>46</v>
      </c>
      <c r="B6" s="25"/>
      <c r="C6" s="25"/>
      <c r="D6" s="25"/>
      <c r="E6" s="25"/>
      <c r="F6" s="25"/>
      <c r="G6" s="25"/>
      <c r="H6" s="25"/>
    </row>
    <row r="7" spans="1:9" ht="15.75" thickBot="1" x14ac:dyDescent="0.3">
      <c r="F7" s="7"/>
      <c r="G7" s="7"/>
      <c r="H7" s="7"/>
    </row>
    <row r="8" spans="1:9" ht="15.75" thickTop="1" x14ac:dyDescent="0.25">
      <c r="A8" s="26" t="s">
        <v>38</v>
      </c>
      <c r="B8" s="27"/>
      <c r="C8" s="28" t="s">
        <v>62</v>
      </c>
      <c r="D8" s="29"/>
      <c r="E8" s="30"/>
      <c r="F8" s="31" t="s">
        <v>58</v>
      </c>
      <c r="G8" s="31" t="s">
        <v>59</v>
      </c>
      <c r="H8" s="31" t="s">
        <v>60</v>
      </c>
      <c r="I8" s="31" t="s">
        <v>61</v>
      </c>
    </row>
    <row r="9" spans="1:9" ht="15.75" thickBot="1" x14ac:dyDescent="0.3">
      <c r="A9" s="32"/>
      <c r="B9" s="33"/>
      <c r="C9" s="34" t="s">
        <v>40</v>
      </c>
      <c r="D9" s="35"/>
      <c r="E9" s="36" t="s">
        <v>41</v>
      </c>
      <c r="F9" s="37"/>
      <c r="G9" s="37"/>
      <c r="H9" s="37"/>
      <c r="I9" s="37"/>
    </row>
    <row r="10" spans="1:9" x14ac:dyDescent="0.25">
      <c r="A10" s="38" t="s">
        <v>34</v>
      </c>
      <c r="B10" s="39"/>
      <c r="C10" s="40" t="s">
        <v>26</v>
      </c>
      <c r="D10" s="41"/>
      <c r="E10" s="42" t="s">
        <v>19</v>
      </c>
      <c r="F10" s="43"/>
      <c r="G10" s="43"/>
      <c r="H10" s="43"/>
      <c r="I10" s="43"/>
    </row>
    <row r="11" spans="1:9" x14ac:dyDescent="0.25">
      <c r="A11" s="38" t="s">
        <v>35</v>
      </c>
      <c r="B11" s="39"/>
      <c r="C11" s="40" t="s">
        <v>27</v>
      </c>
      <c r="D11" s="41"/>
      <c r="E11" s="42" t="s">
        <v>19</v>
      </c>
      <c r="F11" s="43"/>
      <c r="G11" s="43"/>
      <c r="H11" s="43"/>
      <c r="I11" s="43"/>
    </row>
    <row r="12" spans="1:9" ht="15.75" thickBot="1" x14ac:dyDescent="0.3">
      <c r="A12" s="44" t="s">
        <v>36</v>
      </c>
      <c r="B12" s="45"/>
      <c r="C12" s="46" t="s">
        <v>22</v>
      </c>
      <c r="D12" s="34"/>
      <c r="E12" s="36" t="s">
        <v>19</v>
      </c>
      <c r="F12" s="47">
        <f>F11-F10</f>
        <v>0</v>
      </c>
      <c r="G12" s="47">
        <f t="shared" ref="G12:H12" si="0">G11-G10</f>
        <v>0</v>
      </c>
      <c r="H12" s="47">
        <f t="shared" si="0"/>
        <v>0</v>
      </c>
      <c r="I12" s="47">
        <f t="shared" ref="I12" si="1">I11-I10</f>
        <v>0</v>
      </c>
    </row>
    <row r="13" spans="1:9" ht="15.75" thickBot="1" x14ac:dyDescent="0.3">
      <c r="A13" s="48" t="s">
        <v>56</v>
      </c>
      <c r="B13" s="49"/>
      <c r="C13" s="50" t="s">
        <v>57</v>
      </c>
      <c r="D13" s="51"/>
      <c r="E13" s="52" t="s">
        <v>19</v>
      </c>
      <c r="F13" s="53">
        <f>(F12+G12+H12+I12)/4</f>
        <v>0</v>
      </c>
      <c r="G13" s="54"/>
      <c r="H13" s="54"/>
      <c r="I13" s="55"/>
    </row>
    <row r="14" spans="1:9" x14ac:dyDescent="0.25">
      <c r="A14" s="3" t="s">
        <v>11</v>
      </c>
    </row>
  </sheetData>
  <sheetProtection algorithmName="SHA-512" hashValue="aX6NZ5ZXx5vKeq8ULW2fUYvXGe2dhEdsU/Nq5lF3LdlAbg2bxwvFDP4u0MMIoS57H6prFlldDFcKK2jumZ2KeQ==" saltValue="CgVXxVzT2Z1H3cu9uB1VsQ==" spinCount="100000" sheet="1" objects="1" scenarios="1"/>
  <protectedRanges>
    <protectedRange sqref="F10:I11" name="Zonă1"/>
  </protectedRanges>
  <mergeCells count="17">
    <mergeCell ref="A12:B12"/>
    <mergeCell ref="C12:D12"/>
    <mergeCell ref="A13:B13"/>
    <mergeCell ref="C13:D13"/>
    <mergeCell ref="I8:I9"/>
    <mergeCell ref="F13:I13"/>
    <mergeCell ref="A10:B10"/>
    <mergeCell ref="C10:D10"/>
    <mergeCell ref="A11:B11"/>
    <mergeCell ref="C11:D11"/>
    <mergeCell ref="A6:H6"/>
    <mergeCell ref="A8:B9"/>
    <mergeCell ref="C8:E8"/>
    <mergeCell ref="F8:F9"/>
    <mergeCell ref="G8:G9"/>
    <mergeCell ref="H8:H9"/>
    <mergeCell ref="C9:D9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13"/>
  <sheetViews>
    <sheetView workbookViewId="0"/>
  </sheetViews>
  <sheetFormatPr defaultRowHeight="15" x14ac:dyDescent="0.25"/>
  <cols>
    <col min="1" max="2" width="11.7109375" style="2" customWidth="1"/>
    <col min="3" max="5" width="9.140625" style="2"/>
    <col min="6" max="8" width="10.7109375" style="2" customWidth="1"/>
    <col min="9" max="16384" width="9.140625" style="2"/>
  </cols>
  <sheetData>
    <row r="1" spans="1:8" ht="23.25" x14ac:dyDescent="0.35">
      <c r="A1" s="1" t="s">
        <v>0</v>
      </c>
    </row>
    <row r="2" spans="1:8" x14ac:dyDescent="0.25">
      <c r="A2" s="3" t="s">
        <v>1</v>
      </c>
    </row>
    <row r="4" spans="1:8" ht="20.25" thickBot="1" x14ac:dyDescent="0.35">
      <c r="A4" s="5" t="s">
        <v>45</v>
      </c>
      <c r="B4" s="5"/>
      <c r="C4" s="24"/>
    </row>
    <row r="5" spans="1:8" ht="15.75" thickTop="1" x14ac:dyDescent="0.25"/>
    <row r="6" spans="1:8" x14ac:dyDescent="0.25">
      <c r="A6" s="25" t="s">
        <v>46</v>
      </c>
      <c r="B6" s="25"/>
      <c r="C6" s="25"/>
      <c r="D6" s="25"/>
      <c r="E6" s="25"/>
      <c r="F6" s="25"/>
      <c r="G6" s="25"/>
      <c r="H6" s="25"/>
    </row>
    <row r="7" spans="1:8" ht="15.75" thickBot="1" x14ac:dyDescent="0.3">
      <c r="F7" s="7" t="s">
        <v>42</v>
      </c>
      <c r="G7" s="7" t="s">
        <v>43</v>
      </c>
      <c r="H7" s="7" t="s">
        <v>44</v>
      </c>
    </row>
    <row r="8" spans="1:8" ht="15.75" thickTop="1" x14ac:dyDescent="0.25">
      <c r="A8" s="26" t="s">
        <v>38</v>
      </c>
      <c r="B8" s="27"/>
      <c r="C8" s="28" t="s">
        <v>39</v>
      </c>
      <c r="D8" s="29"/>
      <c r="E8" s="30"/>
      <c r="F8" s="31" t="s">
        <v>29</v>
      </c>
      <c r="G8" s="31" t="s">
        <v>29</v>
      </c>
      <c r="H8" s="31" t="s">
        <v>29</v>
      </c>
    </row>
    <row r="9" spans="1:8" ht="15.75" thickBot="1" x14ac:dyDescent="0.3">
      <c r="A9" s="32"/>
      <c r="B9" s="33"/>
      <c r="C9" s="34" t="s">
        <v>40</v>
      </c>
      <c r="D9" s="35"/>
      <c r="E9" s="36" t="s">
        <v>41</v>
      </c>
      <c r="F9" s="37"/>
      <c r="G9" s="37"/>
      <c r="H9" s="37"/>
    </row>
    <row r="10" spans="1:8" x14ac:dyDescent="0.25">
      <c r="A10" s="56" t="s">
        <v>33</v>
      </c>
      <c r="B10" s="57"/>
      <c r="C10" s="58" t="s">
        <v>21</v>
      </c>
      <c r="D10" s="59"/>
      <c r="E10" s="60" t="s">
        <v>19</v>
      </c>
      <c r="F10" s="61"/>
      <c r="G10" s="61"/>
      <c r="H10" s="61"/>
    </row>
    <row r="11" spans="1:8" ht="15.75" thickBot="1" x14ac:dyDescent="0.3">
      <c r="A11" s="62" t="s">
        <v>56</v>
      </c>
      <c r="B11" s="63"/>
      <c r="C11" s="34" t="s">
        <v>22</v>
      </c>
      <c r="D11" s="35"/>
      <c r="E11" s="36" t="s">
        <v>19</v>
      </c>
      <c r="F11" s="64"/>
      <c r="G11" s="64"/>
      <c r="H11" s="64"/>
    </row>
    <row r="12" spans="1:8" ht="15.75" thickBot="1" x14ac:dyDescent="0.3">
      <c r="A12" s="48" t="s">
        <v>37</v>
      </c>
      <c r="B12" s="49"/>
      <c r="C12" s="50" t="s">
        <v>31</v>
      </c>
      <c r="D12" s="51"/>
      <c r="E12" s="52" t="s">
        <v>3</v>
      </c>
      <c r="F12" s="65" t="e">
        <f>((F10-F11)/F11)*100</f>
        <v>#DIV/0!</v>
      </c>
      <c r="G12" s="65" t="e">
        <f t="shared" ref="G12:H12" si="0">((G10-G11)/G11)*100</f>
        <v>#DIV/0!</v>
      </c>
      <c r="H12" s="65" t="e">
        <f t="shared" si="0"/>
        <v>#DIV/0!</v>
      </c>
    </row>
    <row r="13" spans="1:8" x14ac:dyDescent="0.25">
      <c r="A13" s="3" t="s">
        <v>11</v>
      </c>
    </row>
  </sheetData>
  <sheetProtection algorithmName="SHA-512" hashValue="r2N0PAoohXeZKZvEWbajpPiiElopv5iXEyC1RyfL3CdmSVmRuLzZ1BELXUNNoZYLMJIXoyUMOcmvfuyg6xrjJg==" saltValue="b2JPDigEs+MBgdFAZNTVXg==" spinCount="100000" sheet="1" objects="1" scenarios="1"/>
  <protectedRanges>
    <protectedRange sqref="F10:H11" name="Zonă1"/>
  </protectedRanges>
  <mergeCells count="13">
    <mergeCell ref="A12:B12"/>
    <mergeCell ref="A11:B11"/>
    <mergeCell ref="A10:B10"/>
    <mergeCell ref="C12:D12"/>
    <mergeCell ref="C11:D11"/>
    <mergeCell ref="C10:D10"/>
    <mergeCell ref="H8:H9"/>
    <mergeCell ref="G8:G9"/>
    <mergeCell ref="F8:F9"/>
    <mergeCell ref="A8:B9"/>
    <mergeCell ref="A6:H6"/>
    <mergeCell ref="C9:D9"/>
    <mergeCell ref="C8:E8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13"/>
  <sheetViews>
    <sheetView workbookViewId="0"/>
  </sheetViews>
  <sheetFormatPr defaultRowHeight="15" x14ac:dyDescent="0.25"/>
  <cols>
    <col min="1" max="2" width="11.7109375" style="2" customWidth="1"/>
    <col min="3" max="5" width="9.140625" style="2"/>
    <col min="6" max="8" width="10.7109375" style="2" customWidth="1"/>
    <col min="9" max="16384" width="9.140625" style="2"/>
  </cols>
  <sheetData>
    <row r="1" spans="1:8" ht="23.25" x14ac:dyDescent="0.35">
      <c r="A1" s="1" t="s">
        <v>0</v>
      </c>
    </row>
    <row r="2" spans="1:8" x14ac:dyDescent="0.25">
      <c r="A2" s="3" t="s">
        <v>1</v>
      </c>
    </row>
    <row r="4" spans="1:8" ht="20.25" thickBot="1" x14ac:dyDescent="0.35">
      <c r="A4" s="5" t="s">
        <v>69</v>
      </c>
      <c r="B4" s="5"/>
      <c r="C4" s="24"/>
    </row>
    <row r="5" spans="1:8" ht="15.75" thickTop="1" x14ac:dyDescent="0.25"/>
    <row r="6" spans="1:8" x14ac:dyDescent="0.25">
      <c r="A6" s="25" t="s">
        <v>46</v>
      </c>
      <c r="B6" s="25"/>
      <c r="C6" s="25"/>
      <c r="D6" s="25"/>
      <c r="E6" s="25"/>
      <c r="F6" s="25"/>
      <c r="G6" s="25"/>
      <c r="H6" s="25"/>
    </row>
    <row r="7" spans="1:8" ht="15.75" thickBot="1" x14ac:dyDescent="0.3">
      <c r="F7" s="7" t="s">
        <v>42</v>
      </c>
      <c r="G7" s="7" t="s">
        <v>43</v>
      </c>
      <c r="H7" s="7" t="s">
        <v>44</v>
      </c>
    </row>
    <row r="8" spans="1:8" ht="15.75" thickTop="1" x14ac:dyDescent="0.25">
      <c r="A8" s="26" t="s">
        <v>38</v>
      </c>
      <c r="B8" s="27"/>
      <c r="C8" s="28" t="s">
        <v>70</v>
      </c>
      <c r="D8" s="29"/>
      <c r="E8" s="30"/>
      <c r="F8" s="31" t="s">
        <v>71</v>
      </c>
      <c r="G8" s="31" t="s">
        <v>71</v>
      </c>
      <c r="H8" s="31" t="s">
        <v>71</v>
      </c>
    </row>
    <row r="9" spans="1:8" ht="15.75" thickBot="1" x14ac:dyDescent="0.3">
      <c r="A9" s="32"/>
      <c r="B9" s="33"/>
      <c r="C9" s="34" t="s">
        <v>40</v>
      </c>
      <c r="D9" s="35"/>
      <c r="E9" s="36" t="s">
        <v>41</v>
      </c>
      <c r="F9" s="37"/>
      <c r="G9" s="37"/>
      <c r="H9" s="37"/>
    </row>
    <row r="10" spans="1:8" x14ac:dyDescent="0.25">
      <c r="A10" s="56" t="s">
        <v>33</v>
      </c>
      <c r="B10" s="57"/>
      <c r="C10" s="58" t="s">
        <v>21</v>
      </c>
      <c r="D10" s="59"/>
      <c r="E10" s="60" t="s">
        <v>19</v>
      </c>
      <c r="F10" s="61"/>
      <c r="G10" s="61"/>
      <c r="H10" s="61"/>
    </row>
    <row r="11" spans="1:8" ht="15.75" thickBot="1" x14ac:dyDescent="0.3">
      <c r="A11" s="66" t="s">
        <v>56</v>
      </c>
      <c r="B11" s="67"/>
      <c r="C11" s="34" t="s">
        <v>22</v>
      </c>
      <c r="D11" s="35"/>
      <c r="E11" s="36" t="s">
        <v>19</v>
      </c>
      <c r="F11" s="64"/>
      <c r="G11" s="64"/>
      <c r="H11" s="64"/>
    </row>
    <row r="12" spans="1:8" ht="15.75" thickBot="1" x14ac:dyDescent="0.3">
      <c r="A12" s="48" t="s">
        <v>72</v>
      </c>
      <c r="B12" s="49"/>
      <c r="C12" s="50" t="s">
        <v>64</v>
      </c>
      <c r="D12" s="51"/>
      <c r="E12" s="52"/>
      <c r="F12" s="68" t="e">
        <f>F10/F11</f>
        <v>#DIV/0!</v>
      </c>
      <c r="G12" s="68" t="e">
        <f t="shared" ref="G12:H12" si="0">G10/G11</f>
        <v>#DIV/0!</v>
      </c>
      <c r="H12" s="68" t="e">
        <f t="shared" si="0"/>
        <v>#DIV/0!</v>
      </c>
    </row>
    <row r="13" spans="1:8" x14ac:dyDescent="0.25">
      <c r="A13" s="3" t="s">
        <v>11</v>
      </c>
    </row>
  </sheetData>
  <sheetProtection algorithmName="SHA-512" hashValue="UAZ9ouZB/Dgiec2zziCJTsmAlA3wBrbeW7fFsGdn6y0Vp5UkO8Bgczlx/Khd4R5hX8dogjTF4hSIrzyI0n5IPw==" saltValue="nBQvlWemIRhhTy2o44QWvQ==" spinCount="100000" sheet="1" objects="1" scenarios="1"/>
  <protectedRanges>
    <protectedRange sqref="F10:H11" name="Zonă1"/>
  </protectedRanges>
  <mergeCells count="13">
    <mergeCell ref="A6:H6"/>
    <mergeCell ref="A8:B9"/>
    <mergeCell ref="C8:E8"/>
    <mergeCell ref="F8:F9"/>
    <mergeCell ref="G8:G9"/>
    <mergeCell ref="H8:H9"/>
    <mergeCell ref="C9:D9"/>
    <mergeCell ref="A11:B11"/>
    <mergeCell ref="C11:D11"/>
    <mergeCell ref="A12:B12"/>
    <mergeCell ref="C12:D12"/>
    <mergeCell ref="A10:B10"/>
    <mergeCell ref="C10:D10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H21"/>
  <sheetViews>
    <sheetView workbookViewId="0"/>
  </sheetViews>
  <sheetFormatPr defaultRowHeight="15" x14ac:dyDescent="0.25"/>
  <cols>
    <col min="1" max="2" width="11.7109375" style="2" customWidth="1"/>
    <col min="3" max="5" width="9.140625" style="2"/>
    <col min="6" max="8" width="10.7109375" style="2" customWidth="1"/>
    <col min="9" max="16384" width="9.140625" style="2"/>
  </cols>
  <sheetData>
    <row r="1" spans="1:8" ht="23.25" x14ac:dyDescent="0.35">
      <c r="A1" s="1" t="s">
        <v>0</v>
      </c>
    </row>
    <row r="2" spans="1:8" x14ac:dyDescent="0.25">
      <c r="A2" s="3" t="s">
        <v>1</v>
      </c>
    </row>
    <row r="4" spans="1:8" ht="20.25" thickBot="1" x14ac:dyDescent="0.35">
      <c r="A4" s="5" t="s">
        <v>73</v>
      </c>
      <c r="B4" s="5"/>
      <c r="C4" s="5"/>
      <c r="D4" s="5"/>
      <c r="E4" s="5"/>
      <c r="F4" s="5"/>
      <c r="G4" s="5"/>
    </row>
    <row r="5" spans="1:8" ht="15.75" thickTop="1" x14ac:dyDescent="0.25"/>
    <row r="6" spans="1:8" ht="18" thickBot="1" x14ac:dyDescent="0.35">
      <c r="B6" s="12" t="s">
        <v>74</v>
      </c>
      <c r="C6" s="12"/>
      <c r="D6" s="12"/>
      <c r="E6" s="12"/>
    </row>
    <row r="7" spans="1:8" ht="15.75" thickTop="1" x14ac:dyDescent="0.25">
      <c r="A7" s="25" t="s">
        <v>46</v>
      </c>
      <c r="B7" s="25"/>
      <c r="C7" s="25"/>
      <c r="D7" s="25"/>
      <c r="E7" s="25"/>
      <c r="F7" s="25"/>
      <c r="G7" s="25"/>
      <c r="H7" s="25"/>
    </row>
    <row r="8" spans="1:8" ht="15.75" thickBot="1" x14ac:dyDescent="0.3">
      <c r="F8" s="7" t="s">
        <v>42</v>
      </c>
      <c r="G8" s="7" t="s">
        <v>43</v>
      </c>
      <c r="H8" s="7" t="s">
        <v>44</v>
      </c>
    </row>
    <row r="9" spans="1:8" ht="15.75" thickTop="1" x14ac:dyDescent="0.25">
      <c r="A9" s="26" t="s">
        <v>38</v>
      </c>
      <c r="B9" s="27"/>
      <c r="C9" s="28" t="s">
        <v>75</v>
      </c>
      <c r="D9" s="29"/>
      <c r="E9" s="30"/>
      <c r="F9" s="31" t="s">
        <v>71</v>
      </c>
      <c r="G9" s="31" t="s">
        <v>71</v>
      </c>
      <c r="H9" s="31" t="s">
        <v>71</v>
      </c>
    </row>
    <row r="10" spans="1:8" ht="15.75" thickBot="1" x14ac:dyDescent="0.3">
      <c r="A10" s="32"/>
      <c r="B10" s="33"/>
      <c r="C10" s="34" t="s">
        <v>40</v>
      </c>
      <c r="D10" s="35"/>
      <c r="E10" s="36" t="s">
        <v>41</v>
      </c>
      <c r="F10" s="37"/>
      <c r="G10" s="37"/>
      <c r="H10" s="37"/>
    </row>
    <row r="11" spans="1:8" ht="15.75" thickBot="1" x14ac:dyDescent="0.3">
      <c r="A11" s="69" t="s">
        <v>47</v>
      </c>
      <c r="B11" s="70"/>
      <c r="C11" s="71" t="s">
        <v>31</v>
      </c>
      <c r="D11" s="72"/>
      <c r="E11" s="73" t="s">
        <v>76</v>
      </c>
      <c r="F11" s="74"/>
      <c r="G11" s="74"/>
      <c r="H11" s="74"/>
    </row>
    <row r="12" spans="1:8" ht="15.75" thickBot="1" x14ac:dyDescent="0.3">
      <c r="A12" s="75" t="s">
        <v>72</v>
      </c>
      <c r="B12" s="76"/>
      <c r="C12" s="77" t="s">
        <v>64</v>
      </c>
      <c r="D12" s="78"/>
      <c r="E12" s="79"/>
      <c r="F12" s="68">
        <f>1+(F11/100)</f>
        <v>1</v>
      </c>
      <c r="G12" s="68">
        <f t="shared" ref="G12:H12" si="0">1+(G11/100)</f>
        <v>1</v>
      </c>
      <c r="H12" s="68">
        <f t="shared" si="0"/>
        <v>1</v>
      </c>
    </row>
    <row r="14" spans="1:8" ht="18" thickBot="1" x14ac:dyDescent="0.35">
      <c r="B14" s="12" t="s">
        <v>77</v>
      </c>
      <c r="C14" s="12"/>
      <c r="D14" s="12"/>
      <c r="E14" s="12"/>
    </row>
    <row r="15" spans="1:8" ht="15.75" thickTop="1" x14ac:dyDescent="0.25"/>
    <row r="16" spans="1:8" ht="15.75" thickBot="1" x14ac:dyDescent="0.3">
      <c r="F16" s="7" t="s">
        <v>42</v>
      </c>
      <c r="G16" s="7" t="s">
        <v>43</v>
      </c>
      <c r="H16" s="7" t="s">
        <v>44</v>
      </c>
    </row>
    <row r="17" spans="1:8" ht="15.75" thickTop="1" x14ac:dyDescent="0.25">
      <c r="A17" s="26" t="s">
        <v>38</v>
      </c>
      <c r="B17" s="27"/>
      <c r="C17" s="28" t="s">
        <v>78</v>
      </c>
      <c r="D17" s="29"/>
      <c r="E17" s="30"/>
      <c r="F17" s="31" t="s">
        <v>29</v>
      </c>
      <c r="G17" s="31" t="s">
        <v>29</v>
      </c>
      <c r="H17" s="31" t="s">
        <v>29</v>
      </c>
    </row>
    <row r="18" spans="1:8" ht="15.75" thickBot="1" x14ac:dyDescent="0.3">
      <c r="A18" s="32"/>
      <c r="B18" s="33"/>
      <c r="C18" s="34" t="s">
        <v>40</v>
      </c>
      <c r="D18" s="35"/>
      <c r="E18" s="36" t="s">
        <v>41</v>
      </c>
      <c r="F18" s="37"/>
      <c r="G18" s="37"/>
      <c r="H18" s="37"/>
    </row>
    <row r="19" spans="1:8" ht="15.75" thickBot="1" x14ac:dyDescent="0.3">
      <c r="A19" s="69" t="s">
        <v>79</v>
      </c>
      <c r="B19" s="70"/>
      <c r="C19" s="71" t="s">
        <v>64</v>
      </c>
      <c r="D19" s="72"/>
      <c r="E19" s="73"/>
      <c r="F19" s="80"/>
      <c r="G19" s="80"/>
      <c r="H19" s="80"/>
    </row>
    <row r="20" spans="1:8" ht="15.75" thickBot="1" x14ac:dyDescent="0.3">
      <c r="A20" s="75" t="s">
        <v>37</v>
      </c>
      <c r="B20" s="76"/>
      <c r="C20" s="77" t="s">
        <v>31</v>
      </c>
      <c r="D20" s="78"/>
      <c r="E20" s="79" t="s">
        <v>76</v>
      </c>
      <c r="F20" s="65">
        <f>(F19-1)*100</f>
        <v>-100</v>
      </c>
      <c r="G20" s="65">
        <f t="shared" ref="G20:H20" si="1">(G19-1)*100</f>
        <v>-100</v>
      </c>
      <c r="H20" s="65">
        <f t="shared" si="1"/>
        <v>-100</v>
      </c>
    </row>
    <row r="21" spans="1:8" x14ac:dyDescent="0.25">
      <c r="A21" s="3" t="s">
        <v>11</v>
      </c>
    </row>
  </sheetData>
  <sheetProtection algorithmName="SHA-512" hashValue="ZGDqg3yFdzdl9qObFHoF8mYmHBQ56on2Zy6A2fKKYobp5ST6jczspJYJvb76umugfeIxI/DJSKvu02+KMF8Hwg==" saltValue="akNSYT5muwsWhFa3q7atSA==" spinCount="100000" sheet="1" objects="1" scenarios="1"/>
  <protectedRanges>
    <protectedRange sqref="F11:H11 F19:H19" name="Zonă1"/>
  </protectedRanges>
  <mergeCells count="21">
    <mergeCell ref="A7:H7"/>
    <mergeCell ref="A9:B10"/>
    <mergeCell ref="C9:E9"/>
    <mergeCell ref="F9:F10"/>
    <mergeCell ref="G9:G10"/>
    <mergeCell ref="H9:H10"/>
    <mergeCell ref="C10:D10"/>
    <mergeCell ref="A11:B11"/>
    <mergeCell ref="C11:D11"/>
    <mergeCell ref="A12:B12"/>
    <mergeCell ref="C12:D12"/>
    <mergeCell ref="A17:B18"/>
    <mergeCell ref="C17:E17"/>
    <mergeCell ref="A20:B20"/>
    <mergeCell ref="C20:D20"/>
    <mergeCell ref="F17:F18"/>
    <mergeCell ref="G17:G18"/>
    <mergeCell ref="H17:H18"/>
    <mergeCell ref="C18:D18"/>
    <mergeCell ref="A19:B19"/>
    <mergeCell ref="C19:D19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H26"/>
  <sheetViews>
    <sheetView workbookViewId="0"/>
  </sheetViews>
  <sheetFormatPr defaultRowHeight="15" x14ac:dyDescent="0.25"/>
  <cols>
    <col min="1" max="2" width="11.7109375" style="2" customWidth="1"/>
    <col min="3" max="5" width="9.140625" style="2"/>
    <col min="6" max="8" width="10.7109375" style="2" customWidth="1"/>
    <col min="9" max="16384" width="9.140625" style="2"/>
  </cols>
  <sheetData>
    <row r="1" spans="1:8" ht="23.25" x14ac:dyDescent="0.35">
      <c r="A1" s="1" t="s">
        <v>0</v>
      </c>
    </row>
    <row r="2" spans="1:8" x14ac:dyDescent="0.25">
      <c r="A2" s="3" t="s">
        <v>1</v>
      </c>
    </row>
    <row r="4" spans="1:8" ht="20.25" thickBot="1" x14ac:dyDescent="0.35">
      <c r="A4" s="5" t="s">
        <v>80</v>
      </c>
      <c r="B4" s="5"/>
      <c r="C4" s="5"/>
      <c r="D4" s="5"/>
      <c r="E4" s="5"/>
    </row>
    <row r="5" spans="1:8" ht="15.75" thickTop="1" x14ac:dyDescent="0.25"/>
    <row r="6" spans="1:8" x14ac:dyDescent="0.25">
      <c r="A6" s="25" t="s">
        <v>46</v>
      </c>
      <c r="B6" s="25"/>
      <c r="C6" s="25"/>
      <c r="D6" s="25"/>
      <c r="E6" s="25"/>
      <c r="F6" s="25"/>
      <c r="G6" s="25"/>
      <c r="H6" s="25"/>
    </row>
    <row r="7" spans="1:8" ht="15.75" thickBot="1" x14ac:dyDescent="0.3">
      <c r="F7" s="7" t="s">
        <v>42</v>
      </c>
      <c r="G7" s="7" t="s">
        <v>43</v>
      </c>
      <c r="H7" s="7" t="s">
        <v>44</v>
      </c>
    </row>
    <row r="8" spans="1:8" ht="15.75" thickTop="1" x14ac:dyDescent="0.25">
      <c r="A8" s="26" t="s">
        <v>38</v>
      </c>
      <c r="B8" s="27"/>
      <c r="C8" s="28" t="s">
        <v>48</v>
      </c>
      <c r="D8" s="29"/>
      <c r="E8" s="30"/>
      <c r="F8" s="31" t="s">
        <v>32</v>
      </c>
      <c r="G8" s="31" t="s">
        <v>32</v>
      </c>
      <c r="H8" s="31" t="s">
        <v>32</v>
      </c>
    </row>
    <row r="9" spans="1:8" ht="15.75" thickBot="1" x14ac:dyDescent="0.3">
      <c r="A9" s="32"/>
      <c r="B9" s="33"/>
      <c r="C9" s="34" t="s">
        <v>40</v>
      </c>
      <c r="D9" s="35"/>
      <c r="E9" s="36" t="s">
        <v>41</v>
      </c>
      <c r="F9" s="37"/>
      <c r="G9" s="37"/>
      <c r="H9" s="37"/>
    </row>
    <row r="10" spans="1:8" x14ac:dyDescent="0.25">
      <c r="A10" s="69" t="s">
        <v>47</v>
      </c>
      <c r="B10" s="70"/>
      <c r="C10" s="71" t="s">
        <v>31</v>
      </c>
      <c r="D10" s="72"/>
      <c r="E10" s="73" t="s">
        <v>3</v>
      </c>
      <c r="F10" s="43"/>
      <c r="G10" s="43"/>
      <c r="H10" s="43"/>
    </row>
    <row r="11" spans="1:8" x14ac:dyDescent="0.25">
      <c r="A11" s="56" t="s">
        <v>34</v>
      </c>
      <c r="B11" s="57"/>
      <c r="C11" s="58" t="s">
        <v>26</v>
      </c>
      <c r="D11" s="59"/>
      <c r="E11" s="60" t="s">
        <v>19</v>
      </c>
      <c r="F11" s="43"/>
      <c r="G11" s="43"/>
      <c r="H11" s="43"/>
    </row>
    <row r="12" spans="1:8" x14ac:dyDescent="0.25">
      <c r="A12" s="38" t="s">
        <v>35</v>
      </c>
      <c r="B12" s="39"/>
      <c r="C12" s="40" t="s">
        <v>27</v>
      </c>
      <c r="D12" s="41"/>
      <c r="E12" s="42" t="s">
        <v>19</v>
      </c>
      <c r="F12" s="43"/>
      <c r="G12" s="43"/>
      <c r="H12" s="43"/>
    </row>
    <row r="13" spans="1:8" ht="15.75" thickBot="1" x14ac:dyDescent="0.3">
      <c r="A13" s="38" t="s">
        <v>36</v>
      </c>
      <c r="B13" s="39"/>
      <c r="C13" s="40" t="s">
        <v>22</v>
      </c>
      <c r="D13" s="41"/>
      <c r="E13" s="42" t="s">
        <v>19</v>
      </c>
      <c r="F13" s="47">
        <f>F12-F11</f>
        <v>0</v>
      </c>
      <c r="G13" s="47">
        <f t="shared" ref="G13:H13" si="0">G12-G11</f>
        <v>0</v>
      </c>
      <c r="H13" s="47">
        <f t="shared" si="0"/>
        <v>0</v>
      </c>
    </row>
    <row r="14" spans="1:8" ht="15.75" thickBot="1" x14ac:dyDescent="0.3">
      <c r="A14" s="75" t="s">
        <v>52</v>
      </c>
      <c r="B14" s="76"/>
      <c r="C14" s="77" t="s">
        <v>21</v>
      </c>
      <c r="D14" s="78"/>
      <c r="E14" s="79" t="s">
        <v>19</v>
      </c>
      <c r="F14" s="65">
        <f>F13*(1+(F10/100))</f>
        <v>0</v>
      </c>
      <c r="G14" s="65">
        <f t="shared" ref="G14:H14" si="1">G13*(1+(G10/100))</f>
        <v>0</v>
      </c>
      <c r="H14" s="65">
        <f t="shared" si="1"/>
        <v>0</v>
      </c>
    </row>
    <row r="15" spans="1:8" x14ac:dyDescent="0.25">
      <c r="A15" s="3"/>
    </row>
    <row r="16" spans="1:8" ht="20.25" thickBot="1" x14ac:dyDescent="0.35">
      <c r="A16" s="5" t="s">
        <v>82</v>
      </c>
      <c r="B16" s="5"/>
      <c r="C16" s="5"/>
      <c r="D16" s="5"/>
      <c r="E16" s="5"/>
    </row>
    <row r="17" spans="1:8" ht="15.75" thickTop="1" x14ac:dyDescent="0.25"/>
    <row r="18" spans="1:8" ht="15.75" thickBot="1" x14ac:dyDescent="0.3">
      <c r="F18" s="7" t="s">
        <v>42</v>
      </c>
      <c r="G18" s="7" t="s">
        <v>43</v>
      </c>
      <c r="H18" s="7" t="s">
        <v>44</v>
      </c>
    </row>
    <row r="19" spans="1:8" ht="15.75" thickTop="1" x14ac:dyDescent="0.25">
      <c r="A19" s="26" t="s">
        <v>38</v>
      </c>
      <c r="B19" s="27"/>
      <c r="C19" s="28" t="s">
        <v>81</v>
      </c>
      <c r="D19" s="29"/>
      <c r="E19" s="30"/>
      <c r="F19" s="31" t="s">
        <v>32</v>
      </c>
      <c r="G19" s="31" t="s">
        <v>32</v>
      </c>
      <c r="H19" s="31" t="s">
        <v>32</v>
      </c>
    </row>
    <row r="20" spans="1:8" ht="15.75" thickBot="1" x14ac:dyDescent="0.3">
      <c r="A20" s="32"/>
      <c r="B20" s="33"/>
      <c r="C20" s="34" t="s">
        <v>40</v>
      </c>
      <c r="D20" s="35"/>
      <c r="E20" s="36" t="s">
        <v>41</v>
      </c>
      <c r="F20" s="37"/>
      <c r="G20" s="37"/>
      <c r="H20" s="37"/>
    </row>
    <row r="21" spans="1:8" x14ac:dyDescent="0.25">
      <c r="A21" s="69" t="s">
        <v>79</v>
      </c>
      <c r="B21" s="70"/>
      <c r="C21" s="71" t="s">
        <v>64</v>
      </c>
      <c r="D21" s="72"/>
      <c r="E21" s="73"/>
      <c r="F21" s="81"/>
      <c r="G21" s="81"/>
      <c r="H21" s="81"/>
    </row>
    <row r="22" spans="1:8" x14ac:dyDescent="0.25">
      <c r="A22" s="56" t="s">
        <v>34</v>
      </c>
      <c r="B22" s="57"/>
      <c r="C22" s="58" t="s">
        <v>26</v>
      </c>
      <c r="D22" s="59"/>
      <c r="E22" s="60" t="s">
        <v>19</v>
      </c>
      <c r="F22" s="43"/>
      <c r="G22" s="43"/>
      <c r="H22" s="43"/>
    </row>
    <row r="23" spans="1:8" x14ac:dyDescent="0.25">
      <c r="A23" s="38" t="s">
        <v>35</v>
      </c>
      <c r="B23" s="39"/>
      <c r="C23" s="40" t="s">
        <v>27</v>
      </c>
      <c r="D23" s="41"/>
      <c r="E23" s="42" t="s">
        <v>19</v>
      </c>
      <c r="F23" s="43"/>
      <c r="G23" s="43"/>
      <c r="H23" s="43"/>
    </row>
    <row r="24" spans="1:8" ht="15.75" thickBot="1" x14ac:dyDescent="0.3">
      <c r="A24" s="88" t="s">
        <v>36</v>
      </c>
      <c r="B24" s="89"/>
      <c r="C24" s="40" t="s">
        <v>22</v>
      </c>
      <c r="D24" s="41"/>
      <c r="E24" s="42" t="s">
        <v>19</v>
      </c>
      <c r="F24" s="87">
        <f>F23-F22</f>
        <v>0</v>
      </c>
      <c r="G24" s="87">
        <f t="shared" ref="G24:H24" si="2">G23-G22</f>
        <v>0</v>
      </c>
      <c r="H24" s="87">
        <f t="shared" si="2"/>
        <v>0</v>
      </c>
    </row>
    <row r="25" spans="1:8" ht="15.75" thickBot="1" x14ac:dyDescent="0.3">
      <c r="A25" s="75" t="s">
        <v>52</v>
      </c>
      <c r="B25" s="76"/>
      <c r="C25" s="77" t="s">
        <v>21</v>
      </c>
      <c r="D25" s="78"/>
      <c r="E25" s="79" t="s">
        <v>19</v>
      </c>
      <c r="F25" s="65">
        <f>F24*F21</f>
        <v>0</v>
      </c>
      <c r="G25" s="65">
        <f t="shared" ref="G25:H25" si="3">G24*G21</f>
        <v>0</v>
      </c>
      <c r="H25" s="65">
        <f t="shared" si="3"/>
        <v>0</v>
      </c>
    </row>
    <row r="26" spans="1:8" x14ac:dyDescent="0.25">
      <c r="A26" s="3" t="s">
        <v>11</v>
      </c>
    </row>
  </sheetData>
  <sheetProtection algorithmName="SHA-512" hashValue="zBys0KwKE+VhRXPx6pUfBSNPcD5PwT8VY2WPJWjX1pymmkw8nBTYHNns0Rc3o45X12q7NVX9kEQCySKdt4a0hA==" saltValue="6YqcwmT9OTgXlmpcs1vVvA==" spinCount="100000" sheet="1" objects="1" scenarios="1"/>
  <protectedRanges>
    <protectedRange sqref="F10:H12 F21:H23" name="Zonă1"/>
  </protectedRanges>
  <mergeCells count="33">
    <mergeCell ref="A6:H6"/>
    <mergeCell ref="A8:B9"/>
    <mergeCell ref="C8:E8"/>
    <mergeCell ref="F8:F9"/>
    <mergeCell ref="G8:G9"/>
    <mergeCell ref="H8:H9"/>
    <mergeCell ref="C9:D9"/>
    <mergeCell ref="A13:B13"/>
    <mergeCell ref="C13:D13"/>
    <mergeCell ref="A14:B14"/>
    <mergeCell ref="C14:D14"/>
    <mergeCell ref="A10:B10"/>
    <mergeCell ref="C10:D10"/>
    <mergeCell ref="A12:B12"/>
    <mergeCell ref="C12:D12"/>
    <mergeCell ref="C11:D11"/>
    <mergeCell ref="A11:B11"/>
    <mergeCell ref="A19:B20"/>
    <mergeCell ref="C19:E19"/>
    <mergeCell ref="F19:F20"/>
    <mergeCell ref="G19:G20"/>
    <mergeCell ref="H19:H20"/>
    <mergeCell ref="C20:D20"/>
    <mergeCell ref="A24:B24"/>
    <mergeCell ref="C24:D24"/>
    <mergeCell ref="A25:B25"/>
    <mergeCell ref="C25:D25"/>
    <mergeCell ref="A21:B21"/>
    <mergeCell ref="C21:D21"/>
    <mergeCell ref="A22:B22"/>
    <mergeCell ref="C22:D22"/>
    <mergeCell ref="A23:B23"/>
    <mergeCell ref="C23:D23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H26"/>
  <sheetViews>
    <sheetView workbookViewId="0"/>
  </sheetViews>
  <sheetFormatPr defaultRowHeight="15" x14ac:dyDescent="0.25"/>
  <cols>
    <col min="1" max="2" width="11.7109375" style="2" customWidth="1"/>
    <col min="3" max="5" width="9.140625" style="2"/>
    <col min="6" max="8" width="10.7109375" style="2" customWidth="1"/>
    <col min="9" max="16384" width="9.140625" style="2"/>
  </cols>
  <sheetData>
    <row r="1" spans="1:8" ht="23.25" x14ac:dyDescent="0.35">
      <c r="A1" s="1" t="s">
        <v>0</v>
      </c>
    </row>
    <row r="2" spans="1:8" x14ac:dyDescent="0.25">
      <c r="A2" s="3" t="s">
        <v>1</v>
      </c>
    </row>
    <row r="4" spans="1:8" ht="20.25" thickBot="1" x14ac:dyDescent="0.35">
      <c r="A4" s="5" t="s">
        <v>84</v>
      </c>
      <c r="B4" s="5"/>
      <c r="C4" s="5"/>
      <c r="D4" s="5"/>
      <c r="E4" s="5"/>
    </row>
    <row r="5" spans="1:8" ht="15.75" thickTop="1" x14ac:dyDescent="0.25"/>
    <row r="6" spans="1:8" x14ac:dyDescent="0.25">
      <c r="A6" s="25" t="s">
        <v>46</v>
      </c>
      <c r="B6" s="25"/>
      <c r="C6" s="25"/>
      <c r="D6" s="25"/>
      <c r="E6" s="25"/>
      <c r="F6" s="25"/>
      <c r="G6" s="25"/>
      <c r="H6" s="25"/>
    </row>
    <row r="7" spans="1:8" ht="15.75" thickBot="1" x14ac:dyDescent="0.3">
      <c r="F7" s="7" t="s">
        <v>42</v>
      </c>
      <c r="G7" s="7" t="s">
        <v>43</v>
      </c>
      <c r="H7" s="7" t="s">
        <v>44</v>
      </c>
    </row>
    <row r="8" spans="1:8" ht="15.75" thickTop="1" x14ac:dyDescent="0.25">
      <c r="A8" s="26" t="s">
        <v>38</v>
      </c>
      <c r="B8" s="27"/>
      <c r="C8" s="28" t="s">
        <v>49</v>
      </c>
      <c r="D8" s="29"/>
      <c r="E8" s="30"/>
      <c r="F8" s="31" t="s">
        <v>30</v>
      </c>
      <c r="G8" s="31" t="s">
        <v>30</v>
      </c>
      <c r="H8" s="31" t="s">
        <v>30</v>
      </c>
    </row>
    <row r="9" spans="1:8" ht="15.75" thickBot="1" x14ac:dyDescent="0.3">
      <c r="A9" s="32"/>
      <c r="B9" s="33"/>
      <c r="C9" s="34" t="s">
        <v>40</v>
      </c>
      <c r="D9" s="35"/>
      <c r="E9" s="36" t="s">
        <v>41</v>
      </c>
      <c r="F9" s="37"/>
      <c r="G9" s="37"/>
      <c r="H9" s="37"/>
    </row>
    <row r="10" spans="1:8" x14ac:dyDescent="0.25">
      <c r="A10" s="69" t="s">
        <v>47</v>
      </c>
      <c r="B10" s="70"/>
      <c r="C10" s="71" t="s">
        <v>31</v>
      </c>
      <c r="D10" s="72"/>
      <c r="E10" s="73" t="s">
        <v>3</v>
      </c>
      <c r="F10" s="43"/>
      <c r="G10" s="43"/>
      <c r="H10" s="43"/>
    </row>
    <row r="11" spans="1:8" x14ac:dyDescent="0.25">
      <c r="A11" s="90" t="s">
        <v>33</v>
      </c>
      <c r="B11" s="91"/>
      <c r="C11" s="92" t="s">
        <v>21</v>
      </c>
      <c r="D11" s="93"/>
      <c r="E11" s="60" t="s">
        <v>19</v>
      </c>
      <c r="F11" s="43"/>
      <c r="G11" s="43"/>
      <c r="H11" s="43"/>
    </row>
    <row r="12" spans="1:8" x14ac:dyDescent="0.25">
      <c r="A12" s="56" t="s">
        <v>34</v>
      </c>
      <c r="B12" s="57"/>
      <c r="C12" s="58" t="s">
        <v>26</v>
      </c>
      <c r="D12" s="59"/>
      <c r="E12" s="60" t="s">
        <v>19</v>
      </c>
      <c r="F12" s="43"/>
      <c r="G12" s="43"/>
      <c r="H12" s="43"/>
    </row>
    <row r="13" spans="1:8" ht="15.75" thickBot="1" x14ac:dyDescent="0.3">
      <c r="A13" s="82" t="s">
        <v>35</v>
      </c>
      <c r="B13" s="83"/>
      <c r="C13" s="84" t="s">
        <v>27</v>
      </c>
      <c r="D13" s="85"/>
      <c r="E13" s="86" t="s">
        <v>19</v>
      </c>
      <c r="F13" s="94">
        <f>F12+F14</f>
        <v>0</v>
      </c>
      <c r="G13" s="94">
        <f t="shared" ref="G13:H13" si="0">G12+G14</f>
        <v>0</v>
      </c>
      <c r="H13" s="94">
        <f t="shared" si="0"/>
        <v>0</v>
      </c>
    </row>
    <row r="14" spans="1:8" ht="15.75" thickBot="1" x14ac:dyDescent="0.3">
      <c r="A14" s="75" t="s">
        <v>53</v>
      </c>
      <c r="B14" s="76"/>
      <c r="C14" s="77" t="s">
        <v>22</v>
      </c>
      <c r="D14" s="78"/>
      <c r="E14" s="79" t="s">
        <v>19</v>
      </c>
      <c r="F14" s="65">
        <f>F11/(1+(F10/100))</f>
        <v>0</v>
      </c>
      <c r="G14" s="65">
        <f t="shared" ref="G14:H14" si="1">G11/(1+(G10/100))</f>
        <v>0</v>
      </c>
      <c r="H14" s="65">
        <f t="shared" si="1"/>
        <v>0</v>
      </c>
    </row>
    <row r="15" spans="1:8" x14ac:dyDescent="0.25">
      <c r="A15" s="3" t="s">
        <v>11</v>
      </c>
    </row>
    <row r="16" spans="1:8" ht="20.25" thickBot="1" x14ac:dyDescent="0.35">
      <c r="A16" s="5" t="s">
        <v>85</v>
      </c>
      <c r="B16" s="5"/>
      <c r="C16" s="5"/>
      <c r="D16" s="5"/>
      <c r="E16" s="5"/>
    </row>
    <row r="17" spans="1:8" ht="15.75" thickTop="1" x14ac:dyDescent="0.25"/>
    <row r="18" spans="1:8" ht="15.75" thickBot="1" x14ac:dyDescent="0.3">
      <c r="F18" s="7" t="s">
        <v>42</v>
      </c>
      <c r="G18" s="7" t="s">
        <v>43</v>
      </c>
      <c r="H18" s="7" t="s">
        <v>44</v>
      </c>
    </row>
    <row r="19" spans="1:8" ht="15.75" thickTop="1" x14ac:dyDescent="0.25">
      <c r="A19" s="26" t="s">
        <v>38</v>
      </c>
      <c r="B19" s="27"/>
      <c r="C19" s="28" t="s">
        <v>83</v>
      </c>
      <c r="D19" s="29"/>
      <c r="E19" s="30"/>
      <c r="F19" s="31" t="s">
        <v>30</v>
      </c>
      <c r="G19" s="31" t="s">
        <v>30</v>
      </c>
      <c r="H19" s="31" t="s">
        <v>30</v>
      </c>
    </row>
    <row r="20" spans="1:8" ht="15.75" thickBot="1" x14ac:dyDescent="0.3">
      <c r="A20" s="32"/>
      <c r="B20" s="33"/>
      <c r="C20" s="34" t="s">
        <v>40</v>
      </c>
      <c r="D20" s="35"/>
      <c r="E20" s="36" t="s">
        <v>41</v>
      </c>
      <c r="F20" s="37"/>
      <c r="G20" s="37"/>
      <c r="H20" s="37"/>
    </row>
    <row r="21" spans="1:8" x14ac:dyDescent="0.25">
      <c r="A21" s="69" t="s">
        <v>79</v>
      </c>
      <c r="B21" s="70"/>
      <c r="C21" s="71" t="s">
        <v>64</v>
      </c>
      <c r="D21" s="72"/>
      <c r="E21" s="73"/>
      <c r="F21" s="81"/>
      <c r="G21" s="81"/>
      <c r="H21" s="81"/>
    </row>
    <row r="22" spans="1:8" x14ac:dyDescent="0.25">
      <c r="A22" s="90" t="s">
        <v>33</v>
      </c>
      <c r="B22" s="91"/>
      <c r="C22" s="92" t="s">
        <v>21</v>
      </c>
      <c r="D22" s="93"/>
      <c r="E22" s="60" t="s">
        <v>19</v>
      </c>
      <c r="F22" s="43"/>
      <c r="G22" s="43"/>
      <c r="H22" s="43"/>
    </row>
    <row r="23" spans="1:8" x14ac:dyDescent="0.25">
      <c r="A23" s="56" t="s">
        <v>34</v>
      </c>
      <c r="B23" s="57"/>
      <c r="C23" s="58" t="s">
        <v>26</v>
      </c>
      <c r="D23" s="59"/>
      <c r="E23" s="60" t="s">
        <v>19</v>
      </c>
      <c r="F23" s="43"/>
      <c r="G23" s="43"/>
      <c r="H23" s="43"/>
    </row>
    <row r="24" spans="1:8" ht="15.75" thickBot="1" x14ac:dyDescent="0.3">
      <c r="A24" s="82" t="s">
        <v>35</v>
      </c>
      <c r="B24" s="83"/>
      <c r="C24" s="84" t="s">
        <v>27</v>
      </c>
      <c r="D24" s="85"/>
      <c r="E24" s="86" t="s">
        <v>19</v>
      </c>
      <c r="F24" s="94" t="e">
        <f>F23+F25</f>
        <v>#DIV/0!</v>
      </c>
      <c r="G24" s="94" t="e">
        <f t="shared" ref="G24:H24" si="2">G23+G25</f>
        <v>#DIV/0!</v>
      </c>
      <c r="H24" s="94" t="e">
        <f t="shared" si="2"/>
        <v>#DIV/0!</v>
      </c>
    </row>
    <row r="25" spans="1:8" ht="15.75" thickBot="1" x14ac:dyDescent="0.3">
      <c r="A25" s="75" t="s">
        <v>53</v>
      </c>
      <c r="B25" s="76"/>
      <c r="C25" s="77" t="s">
        <v>22</v>
      </c>
      <c r="D25" s="78"/>
      <c r="E25" s="79" t="s">
        <v>19</v>
      </c>
      <c r="F25" s="65" t="e">
        <f>F22/F21</f>
        <v>#DIV/0!</v>
      </c>
      <c r="G25" s="65" t="e">
        <f t="shared" ref="G25:H25" si="3">G22/G21</f>
        <v>#DIV/0!</v>
      </c>
      <c r="H25" s="65" t="e">
        <f t="shared" si="3"/>
        <v>#DIV/0!</v>
      </c>
    </row>
    <row r="26" spans="1:8" x14ac:dyDescent="0.25">
      <c r="A26" s="3" t="s">
        <v>11</v>
      </c>
    </row>
  </sheetData>
  <sheetProtection algorithmName="SHA-512" hashValue="uR8J63slVu/9EeiuBA9fpX4d75aM0N5TkaRzZUTvWUSh3wKyqx4AimyzxsXg8KdbwnBEUoHJqeIoILcqPjeC/A==" saltValue="5VthcZ+A4oMijt/ihsP9ew==" spinCount="100000" sheet="1" objects="1" scenarios="1"/>
  <protectedRanges>
    <protectedRange sqref="F10:H12 F21:H23" name="Zonă1"/>
  </protectedRanges>
  <mergeCells count="33">
    <mergeCell ref="A6:H6"/>
    <mergeCell ref="A8:B9"/>
    <mergeCell ref="C8:E8"/>
    <mergeCell ref="F8:F9"/>
    <mergeCell ref="G8:G9"/>
    <mergeCell ref="H8:H9"/>
    <mergeCell ref="C9:D9"/>
    <mergeCell ref="A14:B14"/>
    <mergeCell ref="C14:D14"/>
    <mergeCell ref="C11:D11"/>
    <mergeCell ref="A11:B11"/>
    <mergeCell ref="A10:B10"/>
    <mergeCell ref="C10:D10"/>
    <mergeCell ref="A12:B12"/>
    <mergeCell ref="C12:D12"/>
    <mergeCell ref="A13:B13"/>
    <mergeCell ref="C13:D13"/>
    <mergeCell ref="A19:B20"/>
    <mergeCell ref="C19:E19"/>
    <mergeCell ref="F19:F20"/>
    <mergeCell ref="G19:G20"/>
    <mergeCell ref="H19:H20"/>
    <mergeCell ref="C20:D20"/>
    <mergeCell ref="A24:B24"/>
    <mergeCell ref="C24:D24"/>
    <mergeCell ref="A25:B25"/>
    <mergeCell ref="C25:D25"/>
    <mergeCell ref="A21:B21"/>
    <mergeCell ref="C21:D21"/>
    <mergeCell ref="A22:B22"/>
    <mergeCell ref="C22:D22"/>
    <mergeCell ref="A23:B23"/>
    <mergeCell ref="C23:D23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7</vt:i4>
      </vt:variant>
    </vt:vector>
  </HeadingPairs>
  <TitlesOfParts>
    <vt:vector size="7" baseType="lpstr">
      <vt:lpstr>Introduction</vt:lpstr>
      <vt:lpstr>Mean Log Distance</vt:lpstr>
      <vt:lpstr>Log Correction</vt:lpstr>
      <vt:lpstr>Log Coefficient</vt:lpstr>
      <vt:lpstr>Conversion</vt:lpstr>
      <vt:lpstr>True Distance</vt:lpstr>
      <vt:lpstr>Log Distance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2017-01-23T17:14:05Z</cp:lastPrinted>
  <dcterms:created xsi:type="dcterms:W3CDTF">2017-01-17T15:49:30Z</dcterms:created>
  <dcterms:modified xsi:type="dcterms:W3CDTF">2017-02-06T17:05:28Z</dcterms:modified>
</cp:coreProperties>
</file>