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EB7zsDvAEZXxN45qW8nXSKZagobGClujF25EBub68DGTFymeZTQlkQu0Ee2akiyCzW7UCffXz0nUvCcNS/X5Gg==" workbookSaltValue="zDYPxYeyR6NKcnL4ot7C+g==" workbookSpinCount="100000" lockStructure="1"/>
  <bookViews>
    <workbookView xWindow="0" yWindow="0" windowWidth="20460" windowHeight="7650"/>
  </bookViews>
  <sheets>
    <sheet name="Introduction" sheetId="1" r:id="rId1"/>
    <sheet name="Log Coefficient" sheetId="4" r:id="rId2"/>
    <sheet name="True Distance" sheetId="6" r:id="rId3"/>
    <sheet name="Log Distance" sheetId="8" r:id="rId4"/>
    <sheet name="Conversion" sheetId="10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0" l="1"/>
  <c r="H20" i="10"/>
  <c r="F20" i="10"/>
  <c r="G12" i="10"/>
  <c r="H12" i="10"/>
  <c r="F12" i="10"/>
  <c r="G14" i="8"/>
  <c r="H14" i="8"/>
  <c r="F14" i="8"/>
  <c r="F14" i="4"/>
  <c r="G13" i="6" l="1"/>
  <c r="G14" i="6" s="1"/>
  <c r="H13" i="6"/>
  <c r="H14" i="6" s="1"/>
  <c r="F13" i="6"/>
  <c r="F14" i="6" s="1"/>
  <c r="G13" i="8" l="1"/>
  <c r="H13" i="8"/>
  <c r="F13" i="8"/>
  <c r="G13" i="4"/>
  <c r="G14" i="4" s="1"/>
  <c r="H13" i="4"/>
  <c r="H14" i="4" s="1"/>
  <c r="F13" i="4"/>
</calcChain>
</file>

<file path=xl/comments1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193.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193.</t>
        </r>
      </text>
    </comment>
  </commentList>
</comments>
</file>

<file path=xl/comments3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193.</t>
        </r>
      </text>
    </comment>
  </commentList>
</comments>
</file>

<file path=xl/comments4.xml><?xml version="1.0" encoding="utf-8"?>
<comments xmlns="http://schemas.openxmlformats.org/spreadsheetml/2006/main">
  <authors>
    <author>Sorin Stamate</author>
  </authors>
  <commentList>
    <comment ref="C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193.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193.</t>
        </r>
      </text>
    </comment>
  </commentList>
</comments>
</file>

<file path=xl/sharedStrings.xml><?xml version="1.0" encoding="utf-8"?>
<sst xmlns="http://schemas.openxmlformats.org/spreadsheetml/2006/main" count="251" uniqueCount="88">
  <si>
    <t>Flag Gaff</t>
  </si>
  <si>
    <t>Maritime Navigation using Excel</t>
  </si>
  <si>
    <t>=</t>
  </si>
  <si>
    <t>1  +</t>
  </si>
  <si>
    <t>Log Distance:</t>
  </si>
  <si>
    <t>Distance made good:</t>
  </si>
  <si>
    <t>Distance through water:</t>
  </si>
  <si>
    <t>(DMG)</t>
  </si>
  <si>
    <t>(DTW)</t>
  </si>
  <si>
    <t>log distance;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</si>
  <si>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</si>
  <si>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Introduction:</t>
  </si>
  <si>
    <t>It represents the difference between 2 consecutive readings of the log.</t>
  </si>
  <si>
    <t>The space measured in nautical miles and travelled by ship between 2 positions in relation to the seabed.</t>
  </si>
  <si>
    <t>The distance travelled by ship through the water.</t>
  </si>
  <si>
    <t>NOTE:</t>
  </si>
  <si>
    <r>
      <t xml:space="preserve">The </t>
    </r>
    <r>
      <rPr>
        <b/>
        <u/>
        <sz val="11"/>
        <color theme="1"/>
        <rFont val="Calibri"/>
        <family val="2"/>
        <charset val="238"/>
        <scheme val="minor"/>
      </rPr>
      <t>True Distance</t>
    </r>
    <r>
      <rPr>
        <u/>
        <sz val="11"/>
        <color theme="1"/>
        <rFont val="Calibri"/>
        <family val="2"/>
        <charset val="238"/>
        <scheme val="minor"/>
      </rPr>
      <t xml:space="preserve"> means the </t>
    </r>
    <r>
      <rPr>
        <b/>
        <u/>
        <sz val="11"/>
        <color theme="1"/>
        <rFont val="Calibri"/>
        <family val="2"/>
        <charset val="238"/>
        <scheme val="minor"/>
      </rPr>
      <t>Distance Made Good</t>
    </r>
    <r>
      <rPr>
        <u/>
        <sz val="11"/>
        <color theme="1"/>
        <rFont val="Calibri"/>
        <family val="2"/>
        <charset val="238"/>
        <scheme val="minor"/>
      </rPr>
      <t>;</t>
    </r>
  </si>
  <si>
    <t>The two distances are equal only in the absence of external factors such as currents, wind, waves, etc.</t>
  </si>
  <si>
    <t>Below we are in this case, without external factors.</t>
  </si>
  <si>
    <t>[Nm]</t>
  </si>
  <si>
    <r>
      <t xml:space="preserve">The distance run over the ground or 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</si>
  <si>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We have a known distance, 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>;</t>
    </r>
  </si>
  <si>
    <t>(TD)</t>
  </si>
  <si>
    <t>(LD)</t>
  </si>
  <si>
    <t>(LD=2nd Reading-1st Reading)</t>
  </si>
  <si>
    <t>where:</t>
  </si>
  <si>
    <t>initial reading;</t>
  </si>
  <si>
    <t>(1st reading)</t>
  </si>
  <si>
    <t>(2nd reading)</t>
  </si>
  <si>
    <t>final reading;</t>
  </si>
  <si>
    <t>Lcorr.</t>
  </si>
  <si>
    <t>LD</t>
  </si>
  <si>
    <t>(2nd Reading - 1st Reading)</t>
  </si>
  <si>
    <t>(Lcorr.)</t>
  </si>
  <si>
    <r>
      <t>and compare this distance (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 xml:space="preserve">) with </t>
    </r>
    <r>
      <rPr>
        <b/>
        <sz val="11"/>
        <color theme="1"/>
        <rFont val="Calibri"/>
        <family val="2"/>
        <charset val="238"/>
        <scheme val="minor"/>
      </rPr>
      <t>Log Distance</t>
    </r>
    <r>
      <rPr>
        <sz val="11"/>
        <color theme="1"/>
        <rFont val="Calibri"/>
        <family val="2"/>
        <charset val="238"/>
        <scheme val="minor"/>
      </rPr>
      <t>.</t>
    </r>
  </si>
  <si>
    <t>true distance;</t>
  </si>
  <si>
    <t>TD</t>
  </si>
  <si>
    <t>2. Determining the travelled distance:</t>
  </si>
  <si>
    <t>Finding the True Distance:</t>
  </si>
  <si>
    <t>Finding the Log Distance:</t>
  </si>
  <si>
    <r>
      <t xml:space="preserve">The </t>
    </r>
    <r>
      <rPr>
        <b/>
        <sz val="11"/>
        <color theme="1"/>
        <rFont val="Calibri"/>
        <family val="2"/>
        <charset val="238"/>
        <scheme val="minor"/>
      </rPr>
      <t>Log Distance</t>
    </r>
    <r>
      <rPr>
        <sz val="11"/>
        <color theme="1"/>
        <rFont val="Calibri"/>
        <family val="2"/>
        <charset val="238"/>
        <scheme val="minor"/>
      </rPr>
      <t xml:space="preserve"> represents the difference between 2 consecutive readings of the log.</t>
    </r>
  </si>
  <si>
    <t>True Distance</t>
  </si>
  <si>
    <t>Initial Reading</t>
  </si>
  <si>
    <t>Final Reading</t>
  </si>
  <si>
    <t>Log Distance</t>
  </si>
  <si>
    <t>The Log Correction</t>
  </si>
  <si>
    <t>Formula Terms</t>
  </si>
  <si>
    <t>Symbol</t>
  </si>
  <si>
    <t>Unit</t>
  </si>
  <si>
    <t>Example 1</t>
  </si>
  <si>
    <t>Example 2</t>
  </si>
  <si>
    <t>Example 3</t>
  </si>
  <si>
    <t>(To be filled only in YELLOW cells)</t>
  </si>
  <si>
    <t>The True Distance:</t>
  </si>
  <si>
    <t>Log Correction</t>
  </si>
  <si>
    <t>The Log Distance:</t>
  </si>
  <si>
    <r>
      <t xml:space="preserve">The </t>
    </r>
    <r>
      <rPr>
        <b/>
        <u/>
        <sz val="11"/>
        <color theme="1"/>
        <rFont val="Calibri"/>
        <family val="2"/>
        <charset val="238"/>
        <scheme val="minor"/>
      </rPr>
      <t>Log Distance</t>
    </r>
    <r>
      <rPr>
        <u/>
        <sz val="11"/>
        <color theme="1"/>
        <rFont val="Calibri"/>
        <family val="2"/>
        <charset val="238"/>
        <scheme val="minor"/>
      </rPr>
      <t xml:space="preserve"> means the </t>
    </r>
    <r>
      <rPr>
        <b/>
        <u/>
        <sz val="11"/>
        <color theme="1"/>
        <rFont val="Calibri"/>
        <family val="2"/>
        <charset val="238"/>
        <scheme val="minor"/>
      </rPr>
      <t>Distance Through Water</t>
    </r>
    <r>
      <rPr>
        <u/>
        <sz val="11"/>
        <color theme="1"/>
        <rFont val="Calibri"/>
        <family val="2"/>
        <charset val="238"/>
        <scheme val="minor"/>
      </rPr>
      <t>;</t>
    </r>
  </si>
  <si>
    <t>The True Distance</t>
  </si>
  <si>
    <t>The Log Distance</t>
  </si>
  <si>
    <t>THE LOG COEFFICIENT. DETERMINING THE TRAVELLED DISTANCE</t>
  </si>
  <si>
    <t>Log Coefficient:</t>
  </si>
  <si>
    <t>(Lcoeff.)</t>
  </si>
  <si>
    <t>1. Determining the Log Coefficient:</t>
  </si>
  <si>
    <t>The Log Coefficient is determined as follows:</t>
  </si>
  <si>
    <t>The Log Coefficient formula:</t>
  </si>
  <si>
    <t>Lcoeff.</t>
  </si>
  <si>
    <t>log coefficient;</t>
  </si>
  <si>
    <t>LD  *  Lcoeff.</t>
  </si>
  <si>
    <t>(2nd Reading - 1st Reading) * Lcoeff.</t>
  </si>
  <si>
    <r>
      <t xml:space="preserve">And is the difference between 2 consecutive readings of the log, corrected with </t>
    </r>
    <r>
      <rPr>
        <b/>
        <sz val="11"/>
        <color theme="1"/>
        <rFont val="Calibri"/>
        <family val="2"/>
        <charset val="238"/>
        <scheme val="minor"/>
      </rPr>
      <t>Log Coefficient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</si>
  <si>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And is the difference between 2 consecutive readings of the log, corrected with </t>
    </r>
    <r>
      <rPr>
        <b/>
        <u/>
        <sz val="11"/>
        <color theme="1"/>
        <rFont val="Calibri"/>
        <family val="2"/>
        <charset val="238"/>
        <scheme val="minor"/>
      </rPr>
      <t>Log Coefficient</t>
    </r>
    <r>
      <rPr>
        <u/>
        <sz val="11"/>
        <color theme="1"/>
        <rFont val="Calibri"/>
        <family val="2"/>
        <charset val="238"/>
        <scheme val="minor"/>
      </rPr>
      <t>.</t>
    </r>
  </si>
  <si>
    <r>
      <t xml:space="preserve">It is the ratio between the 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 xml:space="preserve"> travelled by ship and the </t>
    </r>
    <r>
      <rPr>
        <b/>
        <sz val="11"/>
        <color theme="1"/>
        <rFont val="Calibri"/>
        <family val="2"/>
        <charset val="238"/>
        <scheme val="minor"/>
      </rPr>
      <t>Log Distance</t>
    </r>
    <r>
      <rPr>
        <sz val="11"/>
        <color theme="1"/>
        <rFont val="Calibri"/>
        <family val="2"/>
        <charset val="238"/>
        <scheme val="minor"/>
      </rPr>
      <t>.</t>
    </r>
  </si>
  <si>
    <t>3. The conversion between Log Correction and Log Coefficient:</t>
  </si>
  <si>
    <t>From Log Correction to Log Coefficient:</t>
  </si>
  <si>
    <t>From Log Coefficient to Log Correction:</t>
  </si>
  <si>
    <t>(Lcoeff.  -  1) * 100</t>
  </si>
  <si>
    <t>The Log Coefficient:</t>
  </si>
  <si>
    <t>The Log Coefficient</t>
  </si>
  <si>
    <t>Lcoeff. = TD / LD</t>
  </si>
  <si>
    <t>Log Coefficient</t>
  </si>
  <si>
    <t>TD = LD * Lcoeff.</t>
  </si>
  <si>
    <t>LD = TD / Lcoeff.</t>
  </si>
  <si>
    <t>The conversion between Log Correction and Log Coefficient:</t>
  </si>
  <si>
    <t>Lcoeff. = 1 + (Lcorr. / 100)</t>
  </si>
  <si>
    <t>[ % ]</t>
  </si>
  <si>
    <t>Lcorr. = (Lcoeff. - 1) * 100</t>
  </si>
  <si>
    <t>[%]</t>
  </si>
  <si>
    <t>log correction;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</si>
</sst>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8"/>
      <color theme="1" tint="0.499984740745262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1" fillId="4" borderId="12" applyNumberFormat="0" applyAlignment="0" applyProtection="0"/>
    <xf numFmtId="0" fontId="14" fillId="0" borderId="0" applyNumberFormat="0" applyFill="0" applyBorder="0" applyAlignment="0" applyProtection="0"/>
  </cellStyleXfs>
  <cellXfs count="107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1" fillId="4" borderId="12" xfId="4" applyProtection="1">
      <protection hidden="1"/>
    </xf>
    <xf numFmtId="0" fontId="4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0" fillId="0" borderId="0" xfId="0" applyAlignment="1" applyProtection="1">
      <protection hidden="1"/>
    </xf>
    <xf numFmtId="0" fontId="4" fillId="0" borderId="0" xfId="0" applyFont="1" applyAlignment="1" applyProtection="1">
      <protection hidden="1"/>
    </xf>
    <xf numFmtId="0" fontId="3" fillId="0" borderId="2" xfId="3" applyProtection="1"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0" fillId="2" borderId="7" xfId="0" applyFill="1" applyBorder="1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0" fillId="2" borderId="9" xfId="0" applyFill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2" fillId="0" borderId="0" xfId="2" applyBorder="1" applyProtection="1">
      <protection hidden="1"/>
    </xf>
    <xf numFmtId="0" fontId="3" fillId="0" borderId="0" xfId="3" applyBorder="1" applyProtection="1"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0" fillId="2" borderId="11" xfId="0" applyFill="1" applyBorder="1" applyProtection="1">
      <protection hidden="1"/>
    </xf>
    <xf numFmtId="0" fontId="4" fillId="0" borderId="5" xfId="0" applyFont="1" applyFill="1" applyBorder="1" applyProtection="1">
      <protection hidden="1"/>
    </xf>
    <xf numFmtId="0" fontId="4" fillId="0" borderId="5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horizontal="center"/>
      <protection hidden="1"/>
    </xf>
    <xf numFmtId="0" fontId="0" fillId="0" borderId="5" xfId="0" applyFill="1" applyBorder="1" applyProtection="1">
      <protection hidden="1"/>
    </xf>
    <xf numFmtId="0" fontId="4" fillId="2" borderId="7" xfId="0" applyFont="1" applyFill="1" applyBorder="1" applyProtection="1"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Protection="1">
      <protection hidden="1"/>
    </xf>
    <xf numFmtId="0" fontId="4" fillId="2" borderId="53" xfId="0" applyFont="1" applyFill="1" applyBorder="1" applyAlignment="1" applyProtection="1">
      <alignment horizontal="center"/>
      <protection hidden="1"/>
    </xf>
    <xf numFmtId="0" fontId="4" fillId="2" borderId="52" xfId="0" applyFont="1" applyFill="1" applyBorder="1" applyAlignment="1" applyProtection="1">
      <alignment horizontal="center"/>
      <protection hidden="1"/>
    </xf>
    <xf numFmtId="0" fontId="14" fillId="0" borderId="0" xfId="5" applyAlignment="1" applyProtection="1">
      <alignment horizontal="center"/>
      <protection hidden="1"/>
    </xf>
    <xf numFmtId="0" fontId="4" fillId="5" borderId="14" xfId="0" applyFont="1" applyFill="1" applyBorder="1" applyAlignment="1" applyProtection="1">
      <alignment horizontal="center" vertical="center"/>
      <protection hidden="1"/>
    </xf>
    <xf numFmtId="0" fontId="4" fillId="5" borderId="43" xfId="0" applyFont="1" applyFill="1" applyBorder="1" applyAlignment="1" applyProtection="1">
      <alignment horizontal="center" vertical="center"/>
      <protection hidden="1"/>
    </xf>
    <xf numFmtId="0" fontId="4" fillId="2" borderId="39" xfId="0" applyFont="1" applyFill="1" applyBorder="1" applyAlignment="1" applyProtection="1">
      <alignment horizontal="center"/>
      <protection hidden="1"/>
    </xf>
    <xf numFmtId="0" fontId="4" fillId="2" borderId="15" xfId="0" applyFont="1" applyFill="1" applyBorder="1" applyAlignment="1" applyProtection="1">
      <alignment horizontal="center"/>
      <protection hidden="1"/>
    </xf>
    <xf numFmtId="0" fontId="4" fillId="2" borderId="19" xfId="0" applyFont="1" applyFill="1" applyBorder="1" applyAlignment="1" applyProtection="1">
      <alignment horizontal="center"/>
      <protection hidden="1"/>
    </xf>
    <xf numFmtId="0" fontId="4" fillId="5" borderId="23" xfId="0" applyFont="1" applyFill="1" applyBorder="1" applyAlignment="1" applyProtection="1">
      <alignment horizontal="center" vertical="center"/>
      <protection hidden="1"/>
    </xf>
    <xf numFmtId="0" fontId="4" fillId="5" borderId="17" xfId="0" applyFont="1" applyFill="1" applyBorder="1" applyAlignment="1" applyProtection="1">
      <alignment horizontal="center" vertical="center"/>
      <protection hidden="1"/>
    </xf>
    <xf numFmtId="0" fontId="4" fillId="5" borderId="44" xfId="0" applyFont="1" applyFill="1" applyBorder="1" applyAlignment="1" applyProtection="1">
      <alignment horizontal="center" vertical="center"/>
      <protection hidden="1"/>
    </xf>
    <xf numFmtId="0" fontId="4" fillId="5" borderId="40" xfId="0" applyFont="1" applyFill="1" applyBorder="1" applyAlignment="1" applyProtection="1">
      <alignment horizontal="center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0" fontId="4" fillId="5" borderId="21" xfId="0" applyFont="1" applyFill="1" applyBorder="1" applyAlignment="1" applyProtection="1">
      <alignment horizontal="center"/>
      <protection hidden="1"/>
    </xf>
    <xf numFmtId="0" fontId="4" fillId="5" borderId="29" xfId="0" applyFont="1" applyFill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left"/>
      <protection hidden="1"/>
    </xf>
    <xf numFmtId="0" fontId="0" fillId="0" borderId="45" xfId="0" applyBorder="1" applyAlignment="1" applyProtection="1">
      <alignment horizontal="left"/>
      <protection hidden="1"/>
    </xf>
    <xf numFmtId="0" fontId="4" fillId="5" borderId="41" xfId="0" applyFont="1" applyFill="1" applyBorder="1" applyAlignment="1" applyProtection="1">
      <alignment horizontal="center"/>
      <protection hidden="1"/>
    </xf>
    <xf numFmtId="0" fontId="4" fillId="5" borderId="26" xfId="0" applyFont="1" applyFill="1" applyBorder="1" applyAlignment="1" applyProtection="1">
      <alignment horizontal="center"/>
      <protection hidden="1"/>
    </xf>
    <xf numFmtId="0" fontId="4" fillId="5" borderId="27" xfId="0" applyFont="1" applyFill="1" applyBorder="1" applyAlignment="1" applyProtection="1">
      <alignment horizontal="center"/>
      <protection hidden="1"/>
    </xf>
    <xf numFmtId="164" fontId="0" fillId="3" borderId="28" xfId="0" applyNumberFormat="1" applyFont="1" applyFill="1" applyBorder="1" applyAlignment="1" applyProtection="1">
      <alignment horizontal="right"/>
      <protection hidden="1"/>
    </xf>
    <xf numFmtId="0" fontId="0" fillId="0" borderId="16" xfId="0" applyBorder="1" applyAlignment="1" applyProtection="1">
      <alignment horizontal="left"/>
      <protection hidden="1"/>
    </xf>
    <xf numFmtId="0" fontId="0" fillId="0" borderId="46" xfId="0" applyBorder="1" applyAlignment="1" applyProtection="1">
      <alignment horizontal="left"/>
      <protection hidden="1"/>
    </xf>
    <xf numFmtId="0" fontId="4" fillId="5" borderId="22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center"/>
      <protection hidden="1"/>
    </xf>
    <xf numFmtId="0" fontId="4" fillId="5" borderId="20" xfId="0" applyFont="1" applyFill="1" applyBorder="1" applyAlignment="1" applyProtection="1">
      <alignment horizontal="center"/>
      <protection hidden="1"/>
    </xf>
    <xf numFmtId="164" fontId="0" fillId="3" borderId="24" xfId="0" applyNumberFormat="1" applyFont="1" applyFill="1" applyBorder="1" applyAlignment="1" applyProtection="1">
      <alignment horizontal="right"/>
      <protection hidden="1"/>
    </xf>
    <xf numFmtId="0" fontId="4" fillId="6" borderId="30" xfId="0" applyFont="1" applyFill="1" applyBorder="1" applyAlignment="1" applyProtection="1">
      <alignment horizontal="left"/>
      <protection hidden="1"/>
    </xf>
    <xf numFmtId="0" fontId="4" fillId="6" borderId="47" xfId="0" applyFont="1" applyFill="1" applyBorder="1" applyAlignment="1" applyProtection="1">
      <alignment horizontal="left"/>
      <protection hidden="1"/>
    </xf>
    <xf numFmtId="0" fontId="9" fillId="6" borderId="42" xfId="0" applyFont="1" applyFill="1" applyBorder="1" applyAlignment="1" applyProtection="1">
      <alignment horizontal="center"/>
      <protection hidden="1"/>
    </xf>
    <xf numFmtId="0" fontId="9" fillId="6" borderId="31" xfId="0" applyFont="1" applyFill="1" applyBorder="1" applyAlignment="1" applyProtection="1">
      <alignment horizontal="center"/>
      <protection hidden="1"/>
    </xf>
    <xf numFmtId="0" fontId="4" fillId="6" borderId="32" xfId="0" applyFont="1" applyFill="1" applyBorder="1" applyAlignment="1" applyProtection="1">
      <alignment horizontal="center"/>
      <protection hidden="1"/>
    </xf>
    <xf numFmtId="2" fontId="4" fillId="6" borderId="33" xfId="0" applyNumberFormat="1" applyFont="1" applyFill="1" applyBorder="1" applyAlignment="1" applyProtection="1">
      <alignment horizontal="right"/>
      <protection hidden="1"/>
    </xf>
    <xf numFmtId="0" fontId="0" fillId="0" borderId="14" xfId="0" applyFont="1" applyFill="1" applyBorder="1" applyAlignment="1" applyProtection="1">
      <alignment horizontal="left"/>
      <protection hidden="1"/>
    </xf>
    <xf numFmtId="0" fontId="0" fillId="0" borderId="43" xfId="0" applyFont="1" applyFill="1" applyBorder="1" applyAlignment="1" applyProtection="1">
      <alignment horizontal="left"/>
      <protection hidden="1"/>
    </xf>
    <xf numFmtId="0" fontId="9" fillId="5" borderId="39" xfId="0" applyFont="1" applyFill="1" applyBorder="1" applyAlignment="1" applyProtection="1">
      <alignment horizontal="center"/>
      <protection hidden="1"/>
    </xf>
    <xf numFmtId="0" fontId="9" fillId="5" borderId="15" xfId="0" applyFont="1" applyFill="1" applyBorder="1" applyAlignment="1" applyProtection="1">
      <alignment horizontal="center"/>
      <protection hidden="1"/>
    </xf>
    <xf numFmtId="0" fontId="4" fillId="5" borderId="38" xfId="0" applyFont="1" applyFill="1" applyBorder="1" applyAlignment="1" applyProtection="1">
      <alignment horizontal="center"/>
      <protection hidden="1"/>
    </xf>
    <xf numFmtId="2" fontId="0" fillId="3" borderId="24" xfId="0" applyNumberFormat="1" applyFont="1" applyFill="1" applyBorder="1" applyAlignment="1" applyProtection="1">
      <alignment horizontal="right"/>
      <protection hidden="1"/>
    </xf>
    <xf numFmtId="0" fontId="4" fillId="6" borderId="34" xfId="0" applyFont="1" applyFill="1" applyBorder="1" applyAlignment="1" applyProtection="1">
      <alignment horizontal="left"/>
      <protection hidden="1"/>
    </xf>
    <xf numFmtId="0" fontId="4" fillId="6" borderId="49" xfId="0" applyFont="1" applyFill="1" applyBorder="1" applyAlignment="1" applyProtection="1">
      <alignment horizontal="left"/>
      <protection hidden="1"/>
    </xf>
    <xf numFmtId="0" fontId="4" fillId="6" borderId="48" xfId="0" applyFont="1" applyFill="1" applyBorder="1" applyAlignment="1" applyProtection="1">
      <alignment horizontal="center"/>
      <protection hidden="1"/>
    </xf>
    <xf numFmtId="0" fontId="4" fillId="6" borderId="35" xfId="0" applyFont="1" applyFill="1" applyBorder="1" applyAlignment="1" applyProtection="1">
      <alignment horizontal="center"/>
      <protection hidden="1"/>
    </xf>
    <xf numFmtId="0" fontId="4" fillId="6" borderId="36" xfId="0" applyFont="1" applyFill="1" applyBorder="1" applyAlignment="1" applyProtection="1">
      <alignment horizontal="center"/>
      <protection hidden="1"/>
    </xf>
    <xf numFmtId="164" fontId="4" fillId="6" borderId="33" xfId="0" applyNumberFormat="1" applyFont="1" applyFill="1" applyBorder="1" applyAlignment="1" applyProtection="1">
      <alignment horizontal="right"/>
      <protection hidden="1"/>
    </xf>
    <xf numFmtId="0" fontId="0" fillId="0" borderId="37" xfId="0" applyFont="1" applyFill="1" applyBorder="1" applyAlignment="1" applyProtection="1">
      <alignment horizontal="left"/>
      <protection hidden="1"/>
    </xf>
    <xf numFmtId="0" fontId="0" fillId="0" borderId="51" xfId="0" applyFont="1" applyFill="1" applyBorder="1" applyAlignment="1" applyProtection="1">
      <alignment horizontal="left"/>
      <protection hidden="1"/>
    </xf>
    <xf numFmtId="0" fontId="9" fillId="5" borderId="50" xfId="0" applyFont="1" applyFill="1" applyBorder="1" applyAlignment="1" applyProtection="1">
      <alignment horizontal="center"/>
      <protection hidden="1"/>
    </xf>
    <xf numFmtId="0" fontId="9" fillId="5" borderId="22" xfId="0" applyFont="1" applyFill="1" applyBorder="1" applyAlignment="1" applyProtection="1">
      <alignment horizontal="center"/>
      <protection hidden="1"/>
    </xf>
    <xf numFmtId="0" fontId="4" fillId="7" borderId="16" xfId="0" applyFont="1" applyFill="1" applyBorder="1" applyAlignment="1" applyProtection="1">
      <alignment horizontal="left"/>
      <protection hidden="1"/>
    </xf>
    <xf numFmtId="0" fontId="4" fillId="7" borderId="46" xfId="0" applyFont="1" applyFill="1" applyBorder="1" applyAlignment="1" applyProtection="1">
      <alignment horizontal="left"/>
      <protection hidden="1"/>
    </xf>
    <xf numFmtId="0" fontId="4" fillId="7" borderId="22" xfId="0" applyFont="1" applyFill="1" applyBorder="1" applyAlignment="1" applyProtection="1">
      <alignment horizontal="center"/>
      <protection hidden="1"/>
    </xf>
    <xf numFmtId="0" fontId="4" fillId="7" borderId="13" xfId="0" applyFont="1" applyFill="1" applyBorder="1" applyAlignment="1" applyProtection="1">
      <alignment horizontal="center"/>
      <protection hidden="1"/>
    </xf>
    <xf numFmtId="0" fontId="4" fillId="7" borderId="20" xfId="0" applyFont="1" applyFill="1" applyBorder="1" applyAlignment="1" applyProtection="1">
      <alignment horizontal="center"/>
      <protection hidden="1"/>
    </xf>
    <xf numFmtId="164" fontId="4" fillId="7" borderId="29" xfId="0" applyNumberFormat="1" applyFont="1" applyFill="1" applyBorder="1" applyAlignment="1" applyProtection="1">
      <alignment horizontal="right"/>
      <protection hidden="1"/>
    </xf>
    <xf numFmtId="164" fontId="0" fillId="3" borderId="54" xfId="0" applyNumberFormat="1" applyFont="1" applyFill="1" applyBorder="1" applyAlignment="1" applyProtection="1">
      <alignment horizontal="right"/>
      <protection hidden="1"/>
    </xf>
    <xf numFmtId="2" fontId="0" fillId="3" borderId="54" xfId="0" applyNumberFormat="1" applyFont="1" applyFill="1" applyBorder="1" applyAlignment="1" applyProtection="1">
      <alignment horizontal="right"/>
      <protection hidden="1"/>
    </xf>
    <xf numFmtId="0" fontId="4" fillId="7" borderId="40" xfId="0" applyFont="1" applyFill="1" applyBorder="1" applyAlignment="1" applyProtection="1">
      <alignment horizontal="center"/>
      <protection hidden="1"/>
    </xf>
    <xf numFmtId="0" fontId="4" fillId="7" borderId="18" xfId="0" applyFont="1" applyFill="1" applyBorder="1" applyAlignment="1" applyProtection="1">
      <alignment horizontal="center"/>
      <protection hidden="1"/>
    </xf>
    <xf numFmtId="0" fontId="4" fillId="7" borderId="21" xfId="0" applyFont="1" applyFill="1" applyBorder="1" applyAlignment="1" applyProtection="1">
      <alignment horizontal="center"/>
      <protection hidden="1"/>
    </xf>
    <xf numFmtId="164" fontId="0" fillId="7" borderId="29" xfId="0" applyNumberFormat="1" applyFont="1" applyFill="1" applyBorder="1" applyAlignment="1" applyProtection="1">
      <alignment horizontal="right"/>
      <protection hidden="1"/>
    </xf>
    <xf numFmtId="0" fontId="4" fillId="7" borderId="17" xfId="0" applyFont="1" applyFill="1" applyBorder="1" applyAlignment="1" applyProtection="1">
      <alignment horizontal="left"/>
      <protection hidden="1"/>
    </xf>
    <xf numFmtId="0" fontId="4" fillId="7" borderId="44" xfId="0" applyFont="1" applyFill="1" applyBorder="1" applyAlignment="1" applyProtection="1">
      <alignment horizontal="left"/>
      <protection hidden="1"/>
    </xf>
  </cellXfs>
  <cellStyles count="6">
    <cellStyle name="Normal" xfId="0" builtinId="0"/>
    <cellStyle name="Text explicativ" xfId="5" builtinId="53"/>
    <cellStyle name="Titlu" xfId="1" builtinId="15"/>
    <cellStyle name="Titlu 1" xfId="2" builtinId="16"/>
    <cellStyle name="Titlu 2" xfId="3" builtinId="17"/>
    <cellStyle name="Verificare celulă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87"/>
  <sheetViews>
    <sheetView tabSelected="1" workbookViewId="0"/>
  </sheetViews>
  <sheetFormatPr defaultRowHeight="15" x14ac:dyDescent="0.25"/>
  <cols>
    <col min="1" max="16384" width="9.140625" style="2"/>
  </cols>
  <sheetData>
    <row r="1" spans="1:16" ht="23.25" x14ac:dyDescent="0.35">
      <c r="A1" s="1" t="s">
        <v>0</v>
      </c>
    </row>
    <row r="2" spans="1:16" x14ac:dyDescent="0.25">
      <c r="A2" s="3" t="s">
        <v>1</v>
      </c>
    </row>
    <row r="3" spans="1:16" ht="23.25" x14ac:dyDescent="0.35">
      <c r="A3" s="4" t="s">
        <v>59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5" spans="1:16" ht="20.25" thickBot="1" x14ac:dyDescent="0.35">
      <c r="A5" s="5" t="s">
        <v>11</v>
      </c>
      <c r="B5" s="5"/>
    </row>
    <row r="6" spans="1:16" ht="15.75" thickTop="1" x14ac:dyDescent="0.25"/>
    <row r="7" spans="1:16" x14ac:dyDescent="0.25">
      <c r="A7" s="6" t="s">
        <v>60</v>
      </c>
      <c r="D7" s="7" t="s">
        <v>61</v>
      </c>
      <c r="E7" s="7"/>
      <c r="F7" s="2" t="s">
        <v>71</v>
      </c>
    </row>
    <row r="8" spans="1:16" x14ac:dyDescent="0.25">
      <c r="D8" s="7"/>
      <c r="E8" s="7"/>
    </row>
    <row r="9" spans="1:16" x14ac:dyDescent="0.25">
      <c r="A9" s="6" t="s">
        <v>4</v>
      </c>
      <c r="D9" s="7" t="s">
        <v>23</v>
      </c>
      <c r="E9" s="7" t="s">
        <v>19</v>
      </c>
      <c r="F9" s="2" t="s">
        <v>12</v>
      </c>
    </row>
    <row r="10" spans="1:16" x14ac:dyDescent="0.25">
      <c r="A10" s="6"/>
      <c r="D10" s="7"/>
      <c r="E10" s="7"/>
    </row>
    <row r="11" spans="1:16" x14ac:dyDescent="0.25">
      <c r="A11" s="6" t="s">
        <v>5</v>
      </c>
      <c r="D11" s="7" t="s">
        <v>7</v>
      </c>
      <c r="E11" s="7" t="s">
        <v>19</v>
      </c>
      <c r="F11" s="2" t="s">
        <v>20</v>
      </c>
    </row>
    <row r="12" spans="1:16" x14ac:dyDescent="0.25">
      <c r="D12" s="7"/>
      <c r="E12" s="7"/>
      <c r="F12" s="2" t="s">
        <v>13</v>
      </c>
    </row>
    <row r="13" spans="1:16" x14ac:dyDescent="0.25">
      <c r="D13" s="7"/>
      <c r="E13" s="7"/>
    </row>
    <row r="14" spans="1:16" x14ac:dyDescent="0.25">
      <c r="A14" s="6" t="s">
        <v>6</v>
      </c>
      <c r="D14" s="7" t="s">
        <v>8</v>
      </c>
      <c r="E14" s="7" t="s">
        <v>19</v>
      </c>
      <c r="F14" s="2" t="s">
        <v>14</v>
      </c>
    </row>
    <row r="15" spans="1:16" x14ac:dyDescent="0.25">
      <c r="A15" s="6"/>
      <c r="D15" s="7"/>
      <c r="E15" s="7"/>
      <c r="F15" s="2" t="s">
        <v>69</v>
      </c>
    </row>
    <row r="16" spans="1:16" ht="15.75" thickBot="1" x14ac:dyDescent="0.3">
      <c r="D16" s="7"/>
      <c r="E16" s="7"/>
    </row>
    <row r="17" spans="1:16" ht="16.5" thickTop="1" thickBot="1" x14ac:dyDescent="0.3">
      <c r="A17" s="8" t="s">
        <v>15</v>
      </c>
      <c r="B17" s="9">
        <v>1</v>
      </c>
      <c r="C17" s="10" t="s">
        <v>56</v>
      </c>
      <c r="D17" s="7"/>
      <c r="E17" s="7"/>
    </row>
    <row r="18" spans="1:16" ht="15.75" thickTop="1" x14ac:dyDescent="0.25">
      <c r="B18" s="9"/>
      <c r="C18" s="10" t="s">
        <v>70</v>
      </c>
      <c r="D18" s="7"/>
      <c r="E18" s="7"/>
    </row>
    <row r="19" spans="1:16" x14ac:dyDescent="0.25">
      <c r="B19" s="9">
        <v>2</v>
      </c>
      <c r="C19" s="10" t="s">
        <v>16</v>
      </c>
      <c r="D19" s="7"/>
      <c r="E19" s="7"/>
    </row>
    <row r="20" spans="1:16" x14ac:dyDescent="0.25">
      <c r="B20" s="9">
        <v>3</v>
      </c>
      <c r="C20" s="10" t="s">
        <v>17</v>
      </c>
      <c r="D20" s="7"/>
      <c r="E20" s="7"/>
    </row>
    <row r="21" spans="1:16" x14ac:dyDescent="0.25">
      <c r="B21" s="9">
        <v>4</v>
      </c>
      <c r="C21" s="10" t="s">
        <v>18</v>
      </c>
      <c r="D21" s="7"/>
      <c r="E21" s="7"/>
    </row>
    <row r="22" spans="1:16" x14ac:dyDescent="0.25">
      <c r="D22" s="7"/>
      <c r="E22" s="7"/>
    </row>
    <row r="23" spans="1:16" ht="20.25" thickBot="1" x14ac:dyDescent="0.35">
      <c r="A23" s="5" t="s">
        <v>62</v>
      </c>
      <c r="B23" s="5"/>
      <c r="C23" s="5"/>
      <c r="D23" s="5"/>
      <c r="E23" s="5"/>
    </row>
    <row r="24" spans="1:16" ht="15.75" thickTop="1" x14ac:dyDescent="0.25"/>
    <row r="25" spans="1:16" x14ac:dyDescent="0.25">
      <c r="A25" s="6" t="s">
        <v>63</v>
      </c>
    </row>
    <row r="26" spans="1:16" x14ac:dyDescent="0.25">
      <c r="P26" s="11"/>
    </row>
    <row r="27" spans="1:16" x14ac:dyDescent="0.25">
      <c r="B27" s="2" t="s">
        <v>21</v>
      </c>
      <c r="I27" s="9"/>
      <c r="K27" s="7" t="s">
        <v>22</v>
      </c>
      <c r="N27" s="7" t="s">
        <v>19</v>
      </c>
      <c r="P27" s="11"/>
    </row>
    <row r="28" spans="1:16" x14ac:dyDescent="0.25">
      <c r="B28" s="2" t="s">
        <v>34</v>
      </c>
      <c r="I28" s="9"/>
      <c r="K28" s="7" t="s">
        <v>23</v>
      </c>
      <c r="N28" s="7" t="s">
        <v>19</v>
      </c>
      <c r="P28" s="11"/>
    </row>
    <row r="29" spans="1:16" x14ac:dyDescent="0.25">
      <c r="B29" s="2" t="s">
        <v>40</v>
      </c>
      <c r="H29" s="12"/>
      <c r="K29" s="12" t="s">
        <v>24</v>
      </c>
      <c r="L29" s="7"/>
      <c r="N29" s="7" t="s">
        <v>19</v>
      </c>
      <c r="O29" s="11"/>
      <c r="P29" s="11"/>
    </row>
    <row r="30" spans="1:16" x14ac:dyDescent="0.25">
      <c r="B30" s="2" t="s">
        <v>25</v>
      </c>
      <c r="H30" s="12"/>
      <c r="K30" s="11"/>
      <c r="L30" s="12"/>
      <c r="O30" s="11"/>
      <c r="P30" s="11"/>
    </row>
    <row r="31" spans="1:16" x14ac:dyDescent="0.25">
      <c r="C31" s="9" t="s">
        <v>27</v>
      </c>
      <c r="E31" s="7" t="s">
        <v>19</v>
      </c>
      <c r="F31" s="2" t="s">
        <v>26</v>
      </c>
      <c r="G31" s="7"/>
      <c r="H31" s="7"/>
      <c r="L31" s="12"/>
      <c r="O31" s="11"/>
      <c r="P31" s="11"/>
    </row>
    <row r="32" spans="1:16" x14ac:dyDescent="0.25">
      <c r="C32" s="9" t="s">
        <v>28</v>
      </c>
      <c r="E32" s="7" t="s">
        <v>19</v>
      </c>
      <c r="F32" s="2" t="s">
        <v>29</v>
      </c>
      <c r="G32" s="7"/>
      <c r="H32" s="7"/>
      <c r="L32" s="12"/>
      <c r="O32" s="11"/>
      <c r="P32" s="11"/>
    </row>
    <row r="33" spans="1:16" x14ac:dyDescent="0.25">
      <c r="P33" s="11"/>
    </row>
    <row r="34" spans="1:16" ht="18" thickBot="1" x14ac:dyDescent="0.35">
      <c r="B34" s="13" t="s">
        <v>64</v>
      </c>
      <c r="C34" s="13"/>
      <c r="D34" s="13"/>
    </row>
    <row r="35" spans="1:16" ht="16.5" thickTop="1" thickBot="1" x14ac:dyDescent="0.3"/>
    <row r="36" spans="1:16" ht="15.75" thickBot="1" x14ac:dyDescent="0.3">
      <c r="B36" s="14" t="s">
        <v>65</v>
      </c>
      <c r="C36" s="15" t="s">
        <v>2</v>
      </c>
      <c r="D36" s="16" t="s">
        <v>36</v>
      </c>
      <c r="E36" s="15" t="s">
        <v>2</v>
      </c>
      <c r="F36" s="17" t="s">
        <v>36</v>
      </c>
      <c r="G36" s="17"/>
      <c r="H36" s="17"/>
      <c r="I36" s="18"/>
      <c r="L36" s="19"/>
    </row>
    <row r="37" spans="1:16" ht="15.75" thickBot="1" x14ac:dyDescent="0.3">
      <c r="B37" s="20"/>
      <c r="C37" s="21"/>
      <c r="D37" s="16" t="s">
        <v>31</v>
      </c>
      <c r="E37" s="21"/>
      <c r="F37" s="22" t="s">
        <v>32</v>
      </c>
      <c r="G37" s="22"/>
      <c r="H37" s="22"/>
      <c r="I37" s="23"/>
      <c r="L37" s="19"/>
    </row>
    <row r="39" spans="1:16" x14ac:dyDescent="0.25">
      <c r="B39" s="2" t="s">
        <v>25</v>
      </c>
    </row>
    <row r="40" spans="1:16" x14ac:dyDescent="0.25">
      <c r="C40" s="24" t="s">
        <v>61</v>
      </c>
      <c r="E40" s="7"/>
      <c r="F40" s="2" t="s">
        <v>66</v>
      </c>
    </row>
    <row r="41" spans="1:16" x14ac:dyDescent="0.25">
      <c r="C41" s="7" t="s">
        <v>22</v>
      </c>
      <c r="E41" s="7" t="s">
        <v>19</v>
      </c>
      <c r="F41" s="2" t="s">
        <v>35</v>
      </c>
    </row>
    <row r="42" spans="1:16" x14ac:dyDescent="0.25">
      <c r="C42" s="7" t="s">
        <v>23</v>
      </c>
      <c r="E42" s="7" t="s">
        <v>19</v>
      </c>
      <c r="F42" s="2" t="s">
        <v>9</v>
      </c>
    </row>
    <row r="43" spans="1:16" x14ac:dyDescent="0.25">
      <c r="C43" s="9" t="s">
        <v>27</v>
      </c>
      <c r="E43" s="7" t="s">
        <v>19</v>
      </c>
      <c r="F43" s="2" t="s">
        <v>26</v>
      </c>
      <c r="G43" s="7"/>
    </row>
    <row r="44" spans="1:16" x14ac:dyDescent="0.25">
      <c r="C44" s="9" t="s">
        <v>28</v>
      </c>
      <c r="E44" s="7" t="s">
        <v>19</v>
      </c>
      <c r="F44" s="2" t="s">
        <v>29</v>
      </c>
      <c r="G44" s="7"/>
    </row>
    <row r="46" spans="1:16" ht="20.25" thickBot="1" x14ac:dyDescent="0.35">
      <c r="A46" s="5" t="s">
        <v>37</v>
      </c>
      <c r="B46" s="5"/>
      <c r="C46" s="5"/>
      <c r="D46" s="5"/>
      <c r="E46" s="5"/>
      <c r="F46" s="25"/>
      <c r="G46" s="25"/>
      <c r="H46" s="25"/>
      <c r="I46" s="25"/>
    </row>
    <row r="47" spans="1:16" ht="15.75" thickTop="1" x14ac:dyDescent="0.25"/>
    <row r="48" spans="1:16" ht="18" thickBot="1" x14ac:dyDescent="0.35">
      <c r="B48" s="13" t="s">
        <v>38</v>
      </c>
      <c r="C48" s="13"/>
      <c r="D48" s="13"/>
      <c r="E48" s="26"/>
      <c r="F48" s="26"/>
    </row>
    <row r="49" spans="2:10" ht="16.5" thickTop="1" thickBot="1" x14ac:dyDescent="0.3"/>
    <row r="50" spans="2:10" ht="15.75" customHeight="1" x14ac:dyDescent="0.25">
      <c r="B50" s="27" t="s">
        <v>36</v>
      </c>
      <c r="C50" s="15" t="s">
        <v>2</v>
      </c>
      <c r="D50" s="15" t="s">
        <v>67</v>
      </c>
      <c r="E50" s="15"/>
      <c r="F50" s="28" t="s">
        <v>2</v>
      </c>
      <c r="G50" s="15" t="s">
        <v>68</v>
      </c>
      <c r="H50" s="29"/>
      <c r="I50" s="29"/>
      <c r="J50" s="30"/>
    </row>
    <row r="51" spans="2:10" ht="15.75" customHeight="1" thickBot="1" x14ac:dyDescent="0.3">
      <c r="B51" s="20"/>
      <c r="C51" s="21"/>
      <c r="D51" s="21"/>
      <c r="E51" s="21"/>
      <c r="F51" s="31"/>
      <c r="G51" s="32"/>
      <c r="H51" s="32"/>
      <c r="I51" s="32"/>
      <c r="J51" s="33"/>
    </row>
    <row r="53" spans="2:10" x14ac:dyDescent="0.25">
      <c r="B53" s="2" t="s">
        <v>25</v>
      </c>
    </row>
    <row r="54" spans="2:10" x14ac:dyDescent="0.25">
      <c r="C54" s="7" t="s">
        <v>22</v>
      </c>
      <c r="E54" s="7" t="s">
        <v>19</v>
      </c>
      <c r="F54" s="2" t="s">
        <v>35</v>
      </c>
    </row>
    <row r="55" spans="2:10" x14ac:dyDescent="0.25">
      <c r="C55" s="7" t="s">
        <v>23</v>
      </c>
      <c r="E55" s="7" t="s">
        <v>19</v>
      </c>
      <c r="F55" s="2" t="s">
        <v>9</v>
      </c>
    </row>
    <row r="56" spans="2:10" x14ac:dyDescent="0.25">
      <c r="C56" s="9" t="s">
        <v>27</v>
      </c>
      <c r="E56" s="7" t="s">
        <v>19</v>
      </c>
      <c r="F56" s="2" t="s">
        <v>26</v>
      </c>
      <c r="G56" s="7"/>
    </row>
    <row r="57" spans="2:10" x14ac:dyDescent="0.25">
      <c r="C57" s="9" t="s">
        <v>28</v>
      </c>
      <c r="E57" s="7" t="s">
        <v>19</v>
      </c>
      <c r="F57" s="2" t="s">
        <v>29</v>
      </c>
      <c r="G57" s="7"/>
    </row>
    <row r="58" spans="2:10" x14ac:dyDescent="0.25">
      <c r="C58" s="24" t="s">
        <v>61</v>
      </c>
      <c r="E58" s="7"/>
      <c r="F58" s="2" t="s">
        <v>66</v>
      </c>
    </row>
    <row r="60" spans="2:10" ht="18" thickBot="1" x14ac:dyDescent="0.35">
      <c r="B60" s="13" t="s">
        <v>39</v>
      </c>
      <c r="C60" s="13"/>
      <c r="D60" s="13"/>
    </row>
    <row r="61" spans="2:10" ht="16.5" thickTop="1" thickBot="1" x14ac:dyDescent="0.3"/>
    <row r="62" spans="2:10" ht="15.75" thickBot="1" x14ac:dyDescent="0.3">
      <c r="B62" s="27" t="s">
        <v>31</v>
      </c>
      <c r="C62" s="15" t="s">
        <v>2</v>
      </c>
      <c r="D62" s="17" t="s">
        <v>36</v>
      </c>
      <c r="E62" s="17"/>
      <c r="F62" s="18"/>
    </row>
    <row r="63" spans="2:10" ht="15.75" thickBot="1" x14ac:dyDescent="0.3">
      <c r="B63" s="34"/>
      <c r="C63" s="35"/>
      <c r="D63" s="15" t="s">
        <v>65</v>
      </c>
      <c r="E63" s="15"/>
      <c r="F63" s="36"/>
    </row>
    <row r="64" spans="2:10" x14ac:dyDescent="0.25">
      <c r="B64" s="37"/>
      <c r="C64" s="37"/>
      <c r="D64" s="38"/>
      <c r="E64" s="39"/>
      <c r="F64" s="40"/>
    </row>
    <row r="65" spans="1:8" x14ac:dyDescent="0.25">
      <c r="B65" s="2" t="s">
        <v>25</v>
      </c>
    </row>
    <row r="66" spans="1:8" x14ac:dyDescent="0.25">
      <c r="C66" s="7" t="s">
        <v>22</v>
      </c>
      <c r="E66" s="7" t="s">
        <v>19</v>
      </c>
      <c r="F66" s="2" t="s">
        <v>35</v>
      </c>
    </row>
    <row r="67" spans="1:8" x14ac:dyDescent="0.25">
      <c r="C67" s="7" t="s">
        <v>23</v>
      </c>
      <c r="E67" s="7" t="s">
        <v>19</v>
      </c>
      <c r="F67" s="2" t="s">
        <v>9</v>
      </c>
    </row>
    <row r="68" spans="1:8" x14ac:dyDescent="0.25">
      <c r="C68" s="9" t="s">
        <v>27</v>
      </c>
      <c r="E68" s="7" t="s">
        <v>19</v>
      </c>
      <c r="F68" s="2" t="s">
        <v>26</v>
      </c>
      <c r="G68" s="7"/>
    </row>
    <row r="69" spans="1:8" x14ac:dyDescent="0.25">
      <c r="C69" s="9" t="s">
        <v>28</v>
      </c>
      <c r="E69" s="7" t="s">
        <v>19</v>
      </c>
      <c r="F69" s="2" t="s">
        <v>29</v>
      </c>
      <c r="G69" s="7"/>
    </row>
    <row r="70" spans="1:8" x14ac:dyDescent="0.25">
      <c r="C70" s="24" t="s">
        <v>61</v>
      </c>
      <c r="E70" s="7"/>
      <c r="F70" s="2" t="s">
        <v>66</v>
      </c>
    </row>
    <row r="72" spans="1:8" ht="20.25" thickBot="1" x14ac:dyDescent="0.35">
      <c r="A72" s="5" t="s">
        <v>72</v>
      </c>
      <c r="B72" s="5"/>
      <c r="C72" s="5"/>
      <c r="D72" s="5"/>
      <c r="E72" s="5"/>
      <c r="F72" s="5"/>
      <c r="G72" s="5"/>
      <c r="H72" s="5"/>
    </row>
    <row r="73" spans="1:8" ht="15.75" thickTop="1" x14ac:dyDescent="0.25"/>
    <row r="74" spans="1:8" ht="18" thickBot="1" x14ac:dyDescent="0.35">
      <c r="B74" s="13" t="s">
        <v>73</v>
      </c>
      <c r="C74" s="13"/>
      <c r="D74" s="13"/>
      <c r="E74" s="13"/>
      <c r="F74" s="13"/>
    </row>
    <row r="75" spans="1:8" ht="16.5" thickTop="1" thickBot="1" x14ac:dyDescent="0.3"/>
    <row r="76" spans="1:8" ht="15.75" thickBot="1" x14ac:dyDescent="0.3">
      <c r="B76" s="27" t="s">
        <v>65</v>
      </c>
      <c r="C76" s="15" t="s">
        <v>2</v>
      </c>
      <c r="D76" s="15" t="s">
        <v>3</v>
      </c>
      <c r="E76" s="16" t="s">
        <v>30</v>
      </c>
      <c r="F76" s="41"/>
    </row>
    <row r="77" spans="1:8" ht="15.75" thickBot="1" x14ac:dyDescent="0.3">
      <c r="B77" s="20"/>
      <c r="C77" s="21"/>
      <c r="D77" s="21"/>
      <c r="E77" s="42">
        <v>100</v>
      </c>
      <c r="F77" s="43"/>
    </row>
    <row r="79" spans="1:8" ht="18" thickBot="1" x14ac:dyDescent="0.35">
      <c r="B79" s="13" t="s">
        <v>74</v>
      </c>
      <c r="C79" s="13"/>
      <c r="D79" s="13"/>
      <c r="E79" s="13"/>
      <c r="F79" s="13"/>
    </row>
    <row r="80" spans="1:8" ht="16.5" thickTop="1" thickBot="1" x14ac:dyDescent="0.3"/>
    <row r="81" spans="1:6" ht="15.75" thickBot="1" x14ac:dyDescent="0.3">
      <c r="B81" s="44" t="s">
        <v>30</v>
      </c>
      <c r="C81" s="16" t="s">
        <v>2</v>
      </c>
      <c r="D81" s="17" t="s">
        <v>75</v>
      </c>
      <c r="E81" s="17"/>
      <c r="F81" s="45"/>
    </row>
    <row r="83" spans="1:6" x14ac:dyDescent="0.25">
      <c r="B83" s="2" t="s">
        <v>25</v>
      </c>
    </row>
    <row r="84" spans="1:6" x14ac:dyDescent="0.25">
      <c r="C84" s="7" t="s">
        <v>33</v>
      </c>
      <c r="E84" s="7" t="s">
        <v>86</v>
      </c>
      <c r="F84" s="2" t="s">
        <v>87</v>
      </c>
    </row>
    <row r="85" spans="1:6" x14ac:dyDescent="0.25">
      <c r="C85" s="7" t="s">
        <v>61</v>
      </c>
      <c r="F85" s="2" t="s">
        <v>66</v>
      </c>
    </row>
    <row r="87" spans="1:6" x14ac:dyDescent="0.25">
      <c r="A87" s="3" t="s">
        <v>10</v>
      </c>
    </row>
  </sheetData>
  <sheetProtection algorithmName="SHA-512" hashValue="gGChOESohlD3u3cpacKMtuik5l4OlkMRsB8bn5agszVyha3Jn76P6UWRft+fgALgA1g+/mA3MqsWzRxY67d8+g==" saltValue="a+Eo0THBuAqP0pcSwX5Czg==" spinCount="100000" sheet="1" objects="1" scenarios="1"/>
  <mergeCells count="19">
    <mergeCell ref="C76:C77"/>
    <mergeCell ref="B76:B77"/>
    <mergeCell ref="D76:D77"/>
    <mergeCell ref="D81:F81"/>
    <mergeCell ref="G50:J51"/>
    <mergeCell ref="C62:C63"/>
    <mergeCell ref="B62:B63"/>
    <mergeCell ref="D62:E62"/>
    <mergeCell ref="A3:P3"/>
    <mergeCell ref="C36:C37"/>
    <mergeCell ref="B36:B37"/>
    <mergeCell ref="F36:H36"/>
    <mergeCell ref="F37:H37"/>
    <mergeCell ref="E36:E37"/>
    <mergeCell ref="C50:C51"/>
    <mergeCell ref="B50:B51"/>
    <mergeCell ref="D50:E51"/>
    <mergeCell ref="F50:F51"/>
    <mergeCell ref="D63:E63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15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76</v>
      </c>
      <c r="B4" s="5"/>
      <c r="C4" s="25"/>
    </row>
    <row r="5" spans="1:8" ht="15.75" thickTop="1" x14ac:dyDescent="0.25"/>
    <row r="6" spans="1:8" x14ac:dyDescent="0.25">
      <c r="A6" s="46" t="s">
        <v>52</v>
      </c>
      <c r="B6" s="46"/>
      <c r="C6" s="46"/>
      <c r="D6" s="46"/>
      <c r="E6" s="46"/>
      <c r="F6" s="46"/>
      <c r="G6" s="46"/>
      <c r="H6" s="46"/>
    </row>
    <row r="7" spans="1:8" ht="15.75" thickBot="1" x14ac:dyDescent="0.3">
      <c r="F7" s="7" t="s">
        <v>49</v>
      </c>
      <c r="G7" s="7" t="s">
        <v>50</v>
      </c>
      <c r="H7" s="7" t="s">
        <v>51</v>
      </c>
    </row>
    <row r="8" spans="1:8" ht="15.75" thickTop="1" x14ac:dyDescent="0.25">
      <c r="A8" s="47" t="s">
        <v>46</v>
      </c>
      <c r="B8" s="48"/>
      <c r="C8" s="49" t="s">
        <v>78</v>
      </c>
      <c r="D8" s="50"/>
      <c r="E8" s="51"/>
      <c r="F8" s="52" t="s">
        <v>65</v>
      </c>
      <c r="G8" s="52" t="s">
        <v>65</v>
      </c>
      <c r="H8" s="52" t="s">
        <v>65</v>
      </c>
    </row>
    <row r="9" spans="1:8" ht="15.75" thickBot="1" x14ac:dyDescent="0.3">
      <c r="A9" s="53"/>
      <c r="B9" s="54"/>
      <c r="C9" s="55" t="s">
        <v>47</v>
      </c>
      <c r="D9" s="56"/>
      <c r="E9" s="57" t="s">
        <v>48</v>
      </c>
      <c r="F9" s="58"/>
      <c r="G9" s="58"/>
      <c r="H9" s="58"/>
    </row>
    <row r="10" spans="1:8" x14ac:dyDescent="0.25">
      <c r="A10" s="59" t="s">
        <v>41</v>
      </c>
      <c r="B10" s="60"/>
      <c r="C10" s="61" t="s">
        <v>22</v>
      </c>
      <c r="D10" s="62"/>
      <c r="E10" s="63" t="s">
        <v>19</v>
      </c>
      <c r="F10" s="64">
        <v>6</v>
      </c>
      <c r="G10" s="64"/>
      <c r="H10" s="64"/>
    </row>
    <row r="11" spans="1:8" x14ac:dyDescent="0.25">
      <c r="A11" s="65" t="s">
        <v>42</v>
      </c>
      <c r="B11" s="66"/>
      <c r="C11" s="67" t="s">
        <v>27</v>
      </c>
      <c r="D11" s="68"/>
      <c r="E11" s="69" t="s">
        <v>19</v>
      </c>
      <c r="F11" s="70">
        <v>15</v>
      </c>
      <c r="G11" s="70"/>
      <c r="H11" s="70"/>
    </row>
    <row r="12" spans="1:8" x14ac:dyDescent="0.25">
      <c r="A12" s="65" t="s">
        <v>43</v>
      </c>
      <c r="B12" s="66"/>
      <c r="C12" s="67" t="s">
        <v>28</v>
      </c>
      <c r="D12" s="68"/>
      <c r="E12" s="69" t="s">
        <v>19</v>
      </c>
      <c r="F12" s="70">
        <v>20</v>
      </c>
      <c r="G12" s="70"/>
      <c r="H12" s="70"/>
    </row>
    <row r="13" spans="1:8" ht="15.75" thickBot="1" x14ac:dyDescent="0.3">
      <c r="A13" s="105" t="s">
        <v>44</v>
      </c>
      <c r="B13" s="106"/>
      <c r="C13" s="101" t="s">
        <v>23</v>
      </c>
      <c r="D13" s="102"/>
      <c r="E13" s="103" t="s">
        <v>19</v>
      </c>
      <c r="F13" s="104">
        <f>F12-F11</f>
        <v>5</v>
      </c>
      <c r="G13" s="104">
        <f t="shared" ref="G13:H13" si="0">G12-G11</f>
        <v>0</v>
      </c>
      <c r="H13" s="104">
        <f t="shared" si="0"/>
        <v>0</v>
      </c>
    </row>
    <row r="14" spans="1:8" ht="15.75" thickBot="1" x14ac:dyDescent="0.3">
      <c r="A14" s="71" t="s">
        <v>77</v>
      </c>
      <c r="B14" s="72"/>
      <c r="C14" s="73" t="s">
        <v>61</v>
      </c>
      <c r="D14" s="74"/>
      <c r="E14" s="75"/>
      <c r="F14" s="76">
        <f>F10/F13</f>
        <v>1.2</v>
      </c>
      <c r="G14" s="76" t="e">
        <f t="shared" ref="G14:H14" si="1">G10/G13</f>
        <v>#DIV/0!</v>
      </c>
      <c r="H14" s="76" t="e">
        <f t="shared" si="1"/>
        <v>#DIV/0!</v>
      </c>
    </row>
    <row r="15" spans="1:8" x14ac:dyDescent="0.25">
      <c r="A15" s="3" t="s">
        <v>10</v>
      </c>
    </row>
  </sheetData>
  <sheetProtection algorithmName="SHA-512" hashValue="OPhPV8ugd4Cprx5mb4qfzQSeFshQXCK7xDixEnKGO95nMthLGbXLRnffrUtjeDkK1Oo9eXb3xIJ0MNdNRGVlsA==" saltValue="Z8fLMb5D8wS239praZMYKw==" spinCount="100000" sheet="1" objects="1" scenarios="1"/>
  <protectedRanges>
    <protectedRange sqref="F10:H12" name="Zonă1"/>
  </protectedRanges>
  <mergeCells count="17">
    <mergeCell ref="H8:H9"/>
    <mergeCell ref="G8:G9"/>
    <mergeCell ref="F8:F9"/>
    <mergeCell ref="A8:B9"/>
    <mergeCell ref="A6:H6"/>
    <mergeCell ref="A14:B14"/>
    <mergeCell ref="A13:B13"/>
    <mergeCell ref="A12:B12"/>
    <mergeCell ref="A11:B11"/>
    <mergeCell ref="A10:B10"/>
    <mergeCell ref="C14:D14"/>
    <mergeCell ref="C13:D13"/>
    <mergeCell ref="C12:D12"/>
    <mergeCell ref="C11:D11"/>
    <mergeCell ref="C10:D10"/>
    <mergeCell ref="C9:D9"/>
    <mergeCell ref="C8:E8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15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53</v>
      </c>
      <c r="B4" s="5"/>
      <c r="C4" s="25"/>
    </row>
    <row r="5" spans="1:8" ht="15.75" thickTop="1" x14ac:dyDescent="0.25"/>
    <row r="6" spans="1:8" x14ac:dyDescent="0.25">
      <c r="A6" s="46" t="s">
        <v>52</v>
      </c>
      <c r="B6" s="46"/>
      <c r="C6" s="46"/>
      <c r="D6" s="46"/>
      <c r="E6" s="46"/>
      <c r="F6" s="46"/>
      <c r="G6" s="46"/>
      <c r="H6" s="46"/>
    </row>
    <row r="7" spans="1:8" ht="15.75" thickBot="1" x14ac:dyDescent="0.3">
      <c r="F7" s="7" t="s">
        <v>49</v>
      </c>
      <c r="G7" s="7" t="s">
        <v>50</v>
      </c>
      <c r="H7" s="7" t="s">
        <v>51</v>
      </c>
    </row>
    <row r="8" spans="1:8" ht="15.75" thickTop="1" x14ac:dyDescent="0.25">
      <c r="A8" s="47" t="s">
        <v>46</v>
      </c>
      <c r="B8" s="48"/>
      <c r="C8" s="49" t="s">
        <v>80</v>
      </c>
      <c r="D8" s="50"/>
      <c r="E8" s="51"/>
      <c r="F8" s="52" t="s">
        <v>36</v>
      </c>
      <c r="G8" s="52" t="s">
        <v>36</v>
      </c>
      <c r="H8" s="52" t="s">
        <v>36</v>
      </c>
    </row>
    <row r="9" spans="1:8" ht="15.75" thickBot="1" x14ac:dyDescent="0.3">
      <c r="A9" s="53"/>
      <c r="B9" s="54"/>
      <c r="C9" s="55" t="s">
        <v>47</v>
      </c>
      <c r="D9" s="56"/>
      <c r="E9" s="57" t="s">
        <v>48</v>
      </c>
      <c r="F9" s="58"/>
      <c r="G9" s="58"/>
      <c r="H9" s="58"/>
    </row>
    <row r="10" spans="1:8" x14ac:dyDescent="0.25">
      <c r="A10" s="77" t="s">
        <v>79</v>
      </c>
      <c r="B10" s="78"/>
      <c r="C10" s="79" t="s">
        <v>61</v>
      </c>
      <c r="D10" s="80"/>
      <c r="E10" s="81"/>
      <c r="F10" s="82">
        <v>1.4</v>
      </c>
      <c r="G10" s="82"/>
      <c r="H10" s="82"/>
    </row>
    <row r="11" spans="1:8" x14ac:dyDescent="0.25">
      <c r="A11" s="59" t="s">
        <v>42</v>
      </c>
      <c r="B11" s="60"/>
      <c r="C11" s="61" t="s">
        <v>27</v>
      </c>
      <c r="D11" s="62"/>
      <c r="E11" s="63" t="s">
        <v>19</v>
      </c>
      <c r="F11" s="70">
        <v>3.6</v>
      </c>
      <c r="G11" s="70"/>
      <c r="H11" s="70"/>
    </row>
    <row r="12" spans="1:8" x14ac:dyDescent="0.25">
      <c r="A12" s="65" t="s">
        <v>43</v>
      </c>
      <c r="B12" s="66"/>
      <c r="C12" s="67" t="s">
        <v>28</v>
      </c>
      <c r="D12" s="68"/>
      <c r="E12" s="69" t="s">
        <v>19</v>
      </c>
      <c r="F12" s="70">
        <v>20</v>
      </c>
      <c r="G12" s="70"/>
      <c r="H12" s="70"/>
    </row>
    <row r="13" spans="1:8" ht="15.75" thickBot="1" x14ac:dyDescent="0.3">
      <c r="A13" s="93" t="s">
        <v>44</v>
      </c>
      <c r="B13" s="94"/>
      <c r="C13" s="95" t="s">
        <v>23</v>
      </c>
      <c r="D13" s="96"/>
      <c r="E13" s="97" t="s">
        <v>19</v>
      </c>
      <c r="F13" s="104">
        <f>F12-F11</f>
        <v>16.399999999999999</v>
      </c>
      <c r="G13" s="104">
        <f t="shared" ref="G13:H13" si="0">G12-G11</f>
        <v>0</v>
      </c>
      <c r="H13" s="104">
        <f t="shared" si="0"/>
        <v>0</v>
      </c>
    </row>
    <row r="14" spans="1:8" ht="15.75" thickBot="1" x14ac:dyDescent="0.3">
      <c r="A14" s="83" t="s">
        <v>57</v>
      </c>
      <c r="B14" s="84"/>
      <c r="C14" s="85" t="s">
        <v>22</v>
      </c>
      <c r="D14" s="86"/>
      <c r="E14" s="87" t="s">
        <v>19</v>
      </c>
      <c r="F14" s="88">
        <f>F13*F10</f>
        <v>22.959999999999997</v>
      </c>
      <c r="G14" s="88">
        <f t="shared" ref="G14:H14" si="1">G13*G10</f>
        <v>0</v>
      </c>
      <c r="H14" s="88">
        <f t="shared" si="1"/>
        <v>0</v>
      </c>
    </row>
    <row r="15" spans="1:8" x14ac:dyDescent="0.25">
      <c r="A15" s="3" t="s">
        <v>10</v>
      </c>
    </row>
  </sheetData>
  <sheetProtection algorithmName="SHA-512" hashValue="y+dFY0aCklTbi1OAyLwcU1VdBkou7lEK+DmTWt7ZPf3L9yRymERErfNcJQJtztT3Weq9BUz5tnEP2L4TG4XzwQ==" saltValue="jkZeuZp0Bvv0bV6+xXbvng==" spinCount="100000" sheet="1" objects="1" scenarios="1"/>
  <protectedRanges>
    <protectedRange sqref="F10:H12" name="Zonă1"/>
  </protectedRanges>
  <mergeCells count="17">
    <mergeCell ref="A13:B13"/>
    <mergeCell ref="C13:D13"/>
    <mergeCell ref="A14:B14"/>
    <mergeCell ref="C14:D14"/>
    <mergeCell ref="A10:B10"/>
    <mergeCell ref="C10:D10"/>
    <mergeCell ref="A12:B12"/>
    <mergeCell ref="C12:D12"/>
    <mergeCell ref="C11:D11"/>
    <mergeCell ref="A11:B11"/>
    <mergeCell ref="A6:H6"/>
    <mergeCell ref="A8:B9"/>
    <mergeCell ref="C8:E8"/>
    <mergeCell ref="F8:F9"/>
    <mergeCell ref="G8:G9"/>
    <mergeCell ref="H8:H9"/>
    <mergeCell ref="C9:D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5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55</v>
      </c>
      <c r="B4" s="5"/>
      <c r="C4" s="25"/>
    </row>
    <row r="5" spans="1:8" ht="15.75" thickTop="1" x14ac:dyDescent="0.25"/>
    <row r="6" spans="1:8" x14ac:dyDescent="0.25">
      <c r="A6" s="46" t="s">
        <v>52</v>
      </c>
      <c r="B6" s="46"/>
      <c r="C6" s="46"/>
      <c r="D6" s="46"/>
      <c r="E6" s="46"/>
      <c r="F6" s="46"/>
      <c r="G6" s="46"/>
      <c r="H6" s="46"/>
    </row>
    <row r="7" spans="1:8" ht="15.75" thickBot="1" x14ac:dyDescent="0.3">
      <c r="F7" s="7" t="s">
        <v>49</v>
      </c>
      <c r="G7" s="7" t="s">
        <v>50</v>
      </c>
      <c r="H7" s="7" t="s">
        <v>51</v>
      </c>
    </row>
    <row r="8" spans="1:8" ht="15.75" thickTop="1" x14ac:dyDescent="0.25">
      <c r="A8" s="47" t="s">
        <v>46</v>
      </c>
      <c r="B8" s="48"/>
      <c r="C8" s="49" t="s">
        <v>81</v>
      </c>
      <c r="D8" s="50"/>
      <c r="E8" s="51"/>
      <c r="F8" s="52" t="s">
        <v>31</v>
      </c>
      <c r="G8" s="52" t="s">
        <v>31</v>
      </c>
      <c r="H8" s="52" t="s">
        <v>31</v>
      </c>
    </row>
    <row r="9" spans="1:8" ht="15.75" thickBot="1" x14ac:dyDescent="0.3">
      <c r="A9" s="53"/>
      <c r="B9" s="54"/>
      <c r="C9" s="55" t="s">
        <v>47</v>
      </c>
      <c r="D9" s="56"/>
      <c r="E9" s="57" t="s">
        <v>48</v>
      </c>
      <c r="F9" s="58"/>
      <c r="G9" s="58"/>
      <c r="H9" s="58"/>
    </row>
    <row r="10" spans="1:8" x14ac:dyDescent="0.25">
      <c r="A10" s="77" t="s">
        <v>79</v>
      </c>
      <c r="B10" s="78"/>
      <c r="C10" s="79" t="s">
        <v>61</v>
      </c>
      <c r="D10" s="80"/>
      <c r="E10" s="81"/>
      <c r="F10" s="82">
        <v>0.8</v>
      </c>
      <c r="G10" s="82"/>
      <c r="H10" s="82"/>
    </row>
    <row r="11" spans="1:8" x14ac:dyDescent="0.25">
      <c r="A11" s="89" t="s">
        <v>41</v>
      </c>
      <c r="B11" s="90"/>
      <c r="C11" s="91" t="s">
        <v>22</v>
      </c>
      <c r="D11" s="92"/>
      <c r="E11" s="63" t="s">
        <v>19</v>
      </c>
      <c r="F11" s="70">
        <v>35</v>
      </c>
      <c r="G11" s="70"/>
      <c r="H11" s="70"/>
    </row>
    <row r="12" spans="1:8" x14ac:dyDescent="0.25">
      <c r="A12" s="59" t="s">
        <v>42</v>
      </c>
      <c r="B12" s="60"/>
      <c r="C12" s="61" t="s">
        <v>27</v>
      </c>
      <c r="D12" s="62"/>
      <c r="E12" s="63" t="s">
        <v>19</v>
      </c>
      <c r="F12" s="70">
        <v>20</v>
      </c>
      <c r="G12" s="70"/>
      <c r="H12" s="70"/>
    </row>
    <row r="13" spans="1:8" ht="15.75" thickBot="1" x14ac:dyDescent="0.3">
      <c r="A13" s="93" t="s">
        <v>43</v>
      </c>
      <c r="B13" s="94"/>
      <c r="C13" s="95" t="s">
        <v>28</v>
      </c>
      <c r="D13" s="96"/>
      <c r="E13" s="97" t="s">
        <v>19</v>
      </c>
      <c r="F13" s="98">
        <f>F12+F14</f>
        <v>63.75</v>
      </c>
      <c r="G13" s="98" t="e">
        <f t="shared" ref="G13:H13" si="0">G12+G14</f>
        <v>#DIV/0!</v>
      </c>
      <c r="H13" s="98" t="e">
        <f t="shared" si="0"/>
        <v>#DIV/0!</v>
      </c>
    </row>
    <row r="14" spans="1:8" ht="15.75" thickBot="1" x14ac:dyDescent="0.3">
      <c r="A14" s="83" t="s">
        <v>58</v>
      </c>
      <c r="B14" s="84"/>
      <c r="C14" s="85" t="s">
        <v>23</v>
      </c>
      <c r="D14" s="86"/>
      <c r="E14" s="87" t="s">
        <v>19</v>
      </c>
      <c r="F14" s="88">
        <f>F11/F10</f>
        <v>43.75</v>
      </c>
      <c r="G14" s="88" t="e">
        <f t="shared" ref="G14:H14" si="1">G11/G10</f>
        <v>#DIV/0!</v>
      </c>
      <c r="H14" s="88" t="e">
        <f t="shared" si="1"/>
        <v>#DIV/0!</v>
      </c>
    </row>
    <row r="15" spans="1:8" x14ac:dyDescent="0.25">
      <c r="A15" s="3" t="s">
        <v>10</v>
      </c>
    </row>
  </sheetData>
  <sheetProtection algorithmName="SHA-512" hashValue="bzLSYNki77PgiAAS4bxBuRdd4QjtY9ZtVzLSnuh+hw71Lj/u8ZVIwoJkQBfdDF5pZBBvtHVmS9FkDE8UyKjPgA==" saltValue="JtMpvepwStlcMJQx+uyIxw==" spinCount="100000" sheet="1" objects="1" scenarios="1"/>
  <protectedRanges>
    <protectedRange sqref="F10:H12" name="Zonă1"/>
  </protectedRanges>
  <mergeCells count="17">
    <mergeCell ref="A14:B14"/>
    <mergeCell ref="C14:D14"/>
    <mergeCell ref="C11:D11"/>
    <mergeCell ref="A11:B11"/>
    <mergeCell ref="A10:B10"/>
    <mergeCell ref="C10:D10"/>
    <mergeCell ref="A12:B12"/>
    <mergeCell ref="C12:D12"/>
    <mergeCell ref="A13:B13"/>
    <mergeCell ref="C13:D13"/>
    <mergeCell ref="A6:H6"/>
    <mergeCell ref="A8:B9"/>
    <mergeCell ref="C8:E8"/>
    <mergeCell ref="F8:F9"/>
    <mergeCell ref="G8:G9"/>
    <mergeCell ref="H8:H9"/>
    <mergeCell ref="C9:D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82</v>
      </c>
      <c r="B4" s="5"/>
      <c r="C4" s="5"/>
      <c r="D4" s="5"/>
      <c r="E4" s="5"/>
      <c r="F4" s="5"/>
      <c r="G4" s="5"/>
    </row>
    <row r="5" spans="1:8" ht="15.75" thickTop="1" x14ac:dyDescent="0.25"/>
    <row r="6" spans="1:8" ht="18" thickBot="1" x14ac:dyDescent="0.35">
      <c r="B6" s="13" t="s">
        <v>73</v>
      </c>
      <c r="C6" s="13"/>
      <c r="D6" s="13"/>
      <c r="E6" s="13"/>
    </row>
    <row r="7" spans="1:8" ht="15.75" thickTop="1" x14ac:dyDescent="0.25">
      <c r="A7" s="46" t="s">
        <v>52</v>
      </c>
      <c r="B7" s="46"/>
      <c r="C7" s="46"/>
      <c r="D7" s="46"/>
      <c r="E7" s="46"/>
      <c r="F7" s="46"/>
      <c r="G7" s="46"/>
      <c r="H7" s="46"/>
    </row>
    <row r="8" spans="1:8" ht="15.75" thickBot="1" x14ac:dyDescent="0.3">
      <c r="F8" s="7" t="s">
        <v>49</v>
      </c>
      <c r="G8" s="7" t="s">
        <v>50</v>
      </c>
      <c r="H8" s="7" t="s">
        <v>51</v>
      </c>
    </row>
    <row r="9" spans="1:8" ht="15.75" thickTop="1" x14ac:dyDescent="0.25">
      <c r="A9" s="47" t="s">
        <v>46</v>
      </c>
      <c r="B9" s="48"/>
      <c r="C9" s="49" t="s">
        <v>83</v>
      </c>
      <c r="D9" s="50"/>
      <c r="E9" s="51"/>
      <c r="F9" s="52" t="s">
        <v>65</v>
      </c>
      <c r="G9" s="52" t="s">
        <v>65</v>
      </c>
      <c r="H9" s="52" t="s">
        <v>65</v>
      </c>
    </row>
    <row r="10" spans="1:8" ht="15.75" thickBot="1" x14ac:dyDescent="0.3">
      <c r="A10" s="53"/>
      <c r="B10" s="54"/>
      <c r="C10" s="55" t="s">
        <v>47</v>
      </c>
      <c r="D10" s="56"/>
      <c r="E10" s="57" t="s">
        <v>48</v>
      </c>
      <c r="F10" s="58"/>
      <c r="G10" s="58"/>
      <c r="H10" s="58"/>
    </row>
    <row r="11" spans="1:8" ht="15.75" thickBot="1" x14ac:dyDescent="0.3">
      <c r="A11" s="77" t="s">
        <v>54</v>
      </c>
      <c r="B11" s="78"/>
      <c r="C11" s="79" t="s">
        <v>33</v>
      </c>
      <c r="D11" s="80"/>
      <c r="E11" s="81" t="s">
        <v>84</v>
      </c>
      <c r="F11" s="99">
        <v>-8</v>
      </c>
      <c r="G11" s="99"/>
      <c r="H11" s="99"/>
    </row>
    <row r="12" spans="1:8" ht="15.75" thickBot="1" x14ac:dyDescent="0.3">
      <c r="A12" s="83" t="s">
        <v>77</v>
      </c>
      <c r="B12" s="84"/>
      <c r="C12" s="85" t="s">
        <v>61</v>
      </c>
      <c r="D12" s="86"/>
      <c r="E12" s="87"/>
      <c r="F12" s="76">
        <f>1+(F11/100)</f>
        <v>0.92</v>
      </c>
      <c r="G12" s="76">
        <f t="shared" ref="G12:H12" si="0">1+(G11/100)</f>
        <v>1</v>
      </c>
      <c r="H12" s="76">
        <f t="shared" si="0"/>
        <v>1</v>
      </c>
    </row>
    <row r="14" spans="1:8" ht="18" thickBot="1" x14ac:dyDescent="0.35">
      <c r="B14" s="13" t="s">
        <v>74</v>
      </c>
      <c r="C14" s="13"/>
      <c r="D14" s="13"/>
      <c r="E14" s="13"/>
    </row>
    <row r="15" spans="1:8" ht="15.75" thickTop="1" x14ac:dyDescent="0.25"/>
    <row r="16" spans="1:8" ht="15.75" thickBot="1" x14ac:dyDescent="0.3">
      <c r="F16" s="7" t="s">
        <v>49</v>
      </c>
      <c r="G16" s="7" t="s">
        <v>50</v>
      </c>
      <c r="H16" s="7" t="s">
        <v>51</v>
      </c>
    </row>
    <row r="17" spans="1:8" ht="15.75" thickTop="1" x14ac:dyDescent="0.25">
      <c r="A17" s="47" t="s">
        <v>46</v>
      </c>
      <c r="B17" s="48"/>
      <c r="C17" s="49" t="s">
        <v>85</v>
      </c>
      <c r="D17" s="50"/>
      <c r="E17" s="51"/>
      <c r="F17" s="52" t="s">
        <v>30</v>
      </c>
      <c r="G17" s="52" t="s">
        <v>30</v>
      </c>
      <c r="H17" s="52" t="s">
        <v>30</v>
      </c>
    </row>
    <row r="18" spans="1:8" ht="15.75" thickBot="1" x14ac:dyDescent="0.3">
      <c r="A18" s="53"/>
      <c r="B18" s="54"/>
      <c r="C18" s="55" t="s">
        <v>47</v>
      </c>
      <c r="D18" s="56"/>
      <c r="E18" s="57" t="s">
        <v>48</v>
      </c>
      <c r="F18" s="58"/>
      <c r="G18" s="58"/>
      <c r="H18" s="58"/>
    </row>
    <row r="19" spans="1:8" ht="15.75" thickBot="1" x14ac:dyDescent="0.3">
      <c r="A19" s="77" t="s">
        <v>79</v>
      </c>
      <c r="B19" s="78"/>
      <c r="C19" s="79" t="s">
        <v>61</v>
      </c>
      <c r="D19" s="80"/>
      <c r="E19" s="81"/>
      <c r="F19" s="100">
        <v>0.92</v>
      </c>
      <c r="G19" s="100"/>
      <c r="H19" s="100"/>
    </row>
    <row r="20" spans="1:8" ht="15.75" thickBot="1" x14ac:dyDescent="0.3">
      <c r="A20" s="83" t="s">
        <v>45</v>
      </c>
      <c r="B20" s="84"/>
      <c r="C20" s="85" t="s">
        <v>33</v>
      </c>
      <c r="D20" s="86"/>
      <c r="E20" s="87" t="s">
        <v>84</v>
      </c>
      <c r="F20" s="88">
        <f>(F19-1)*100</f>
        <v>-7.9999999999999964</v>
      </c>
      <c r="G20" s="88">
        <f t="shared" ref="G20:H20" si="1">(G19-1)*100</f>
        <v>-100</v>
      </c>
      <c r="H20" s="88">
        <f t="shared" si="1"/>
        <v>-100</v>
      </c>
    </row>
    <row r="21" spans="1:8" x14ac:dyDescent="0.25">
      <c r="A21" s="3" t="s">
        <v>10</v>
      </c>
    </row>
  </sheetData>
  <sheetProtection algorithmName="SHA-512" hashValue="ZoW7mzT4CMFdharZ1hzyz5/jgs6LBSvUMlrcUoEiDfroGobQXZqaEJ9DhBXkG0zGM+rX5/mT4kg83ttQHWdUgw==" saltValue="HolnlCtuz/UfYxAynJL+YA==" spinCount="100000" sheet="1" objects="1" scenarios="1"/>
  <protectedRanges>
    <protectedRange sqref="F11:H11 F19:H19" name="Zonă1"/>
  </protectedRanges>
  <mergeCells count="21">
    <mergeCell ref="A20:B20"/>
    <mergeCell ref="C20:D20"/>
    <mergeCell ref="F17:F18"/>
    <mergeCell ref="G17:G18"/>
    <mergeCell ref="H17:H18"/>
    <mergeCell ref="C18:D18"/>
    <mergeCell ref="A19:B19"/>
    <mergeCell ref="C19:D19"/>
    <mergeCell ref="A12:B12"/>
    <mergeCell ref="C12:D12"/>
    <mergeCell ref="A17:B18"/>
    <mergeCell ref="C17:E17"/>
    <mergeCell ref="A11:B11"/>
    <mergeCell ref="C11:D11"/>
    <mergeCell ref="A7:H7"/>
    <mergeCell ref="A9:B10"/>
    <mergeCell ref="C9:E9"/>
    <mergeCell ref="F9:F10"/>
    <mergeCell ref="G9:G10"/>
    <mergeCell ref="H9:H10"/>
    <mergeCell ref="C10:D10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Introduction</vt:lpstr>
      <vt:lpstr>Log Coefficient</vt:lpstr>
      <vt:lpstr>True Distance</vt:lpstr>
      <vt:lpstr>Log Distance</vt:lpstr>
      <vt:lpstr>Conversion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2017-01-28T15:29:56Z</cp:lastPrinted>
  <dcterms:created xsi:type="dcterms:W3CDTF">2017-01-17T15:49:30Z</dcterms:created>
  <dcterms:modified xsi:type="dcterms:W3CDTF">2017-01-29T15:02:42Z</dcterms:modified>
</cp:coreProperties>
</file>