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O5VA7H3yqu0aR9jowxHWnFVtpbnYYx9YT0c3yUSc8ntcEGwh+RAT/Jn3n3XjyypOApr6xelAPT03ULPTmtLwyQ==" workbookSaltValue="s3/FpMXJ4Fe/p+/U6gjfYA==" workbookSpinCount="100000" lockStructure="1"/>
  <bookViews>
    <workbookView xWindow="0" yWindow="0" windowWidth="20460" windowHeight="7650"/>
  </bookViews>
  <sheets>
    <sheet name="Introduction" sheetId="1" r:id="rId1"/>
    <sheet name="Log Correction" sheetId="4" r:id="rId2"/>
    <sheet name="Distance Correction" sheetId="5" r:id="rId3"/>
    <sheet name="True Distance" sheetId="6" r:id="rId4"/>
    <sheet name="Log Distance" sheetId="8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6" l="1"/>
  <c r="H13" i="6"/>
  <c r="F13" i="6"/>
  <c r="G14" i="8" l="1"/>
  <c r="G13" i="8" s="1"/>
  <c r="H14" i="8"/>
  <c r="H13" i="8" s="1"/>
  <c r="F13" i="8"/>
  <c r="F14" i="8"/>
  <c r="G14" i="6"/>
  <c r="H14" i="6"/>
  <c r="F14" i="6"/>
  <c r="G13" i="5"/>
  <c r="G14" i="5" s="1"/>
  <c r="H13" i="5"/>
  <c r="H14" i="5" s="1"/>
  <c r="F13" i="5"/>
  <c r="F14" i="5" s="1"/>
  <c r="G13" i="4"/>
  <c r="G14" i="4" s="1"/>
  <c r="H13" i="4"/>
  <c r="H14" i="4" s="1"/>
  <c r="F13" i="4"/>
  <c r="F14" i="4" s="1"/>
</calcChain>
</file>

<file path=xl/comments1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189.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190.</t>
        </r>
      </text>
    </comment>
  </commentList>
</comments>
</file>

<file path=xl/comments3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191.</t>
        </r>
      </text>
    </comment>
  </commentList>
</comments>
</file>

<file path=xl/comments4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192.</t>
        </r>
      </text>
    </comment>
  </commentList>
</comments>
</file>

<file path=xl/sharedStrings.xml><?xml version="1.0" encoding="utf-8"?>
<sst xmlns="http://schemas.openxmlformats.org/spreadsheetml/2006/main" count="276" uniqueCount="98">
  <si>
    <t>Flag Gaff</t>
  </si>
  <si>
    <t>Maritime Navigation using Excel</t>
  </si>
  <si>
    <t>=</t>
  </si>
  <si>
    <t>* 100</t>
  </si>
  <si>
    <t>[%]</t>
  </si>
  <si>
    <t>(+)</t>
  </si>
  <si>
    <t>(-)</t>
  </si>
  <si>
    <t>1  +</t>
  </si>
  <si>
    <t>)</t>
  </si>
  <si>
    <t>Log Correction:</t>
  </si>
  <si>
    <t>Log Distance:</t>
  </si>
  <si>
    <t>Distance made good:</t>
  </si>
  <si>
    <t>Distance through water:</t>
  </si>
  <si>
    <t>(DMG)</t>
  </si>
  <si>
    <t>(DTW)</t>
  </si>
  <si>
    <t>log correction;</t>
  </si>
  <si>
    <t>log distance;</t>
  </si>
  <si>
    <t>distance correction;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</si>
  <si>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</si>
  <si>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Introduction:</t>
  </si>
  <si>
    <t>THE LOG CORRECTION. DETERMINING THE TRAVELLED DISTANCE</t>
  </si>
  <si>
    <t>It represents the difference between 2 consecutive readings of the log.</t>
  </si>
  <si>
    <t>The space measured in nautical miles and travelled by ship between 2 positions in relation to the seabed.</t>
  </si>
  <si>
    <t>The distance travelled by ship through the water.</t>
  </si>
  <si>
    <t>NOTE:</t>
  </si>
  <si>
    <r>
      <t xml:space="preserve">The </t>
    </r>
    <r>
      <rPr>
        <b/>
        <u/>
        <sz val="11"/>
        <color theme="1"/>
        <rFont val="Calibri"/>
        <family val="2"/>
        <charset val="238"/>
        <scheme val="minor"/>
      </rPr>
      <t>True Distance</t>
    </r>
    <r>
      <rPr>
        <u/>
        <sz val="11"/>
        <color theme="1"/>
        <rFont val="Calibri"/>
        <family val="2"/>
        <charset val="238"/>
        <scheme val="minor"/>
      </rPr>
      <t xml:space="preserve"> means the </t>
    </r>
    <r>
      <rPr>
        <b/>
        <u/>
        <sz val="11"/>
        <color theme="1"/>
        <rFont val="Calibri"/>
        <family val="2"/>
        <charset val="238"/>
        <scheme val="minor"/>
      </rPr>
      <t>Distance Made Good</t>
    </r>
    <r>
      <rPr>
        <u/>
        <sz val="11"/>
        <color theme="1"/>
        <rFont val="Calibri"/>
        <family val="2"/>
        <charset val="238"/>
        <scheme val="minor"/>
      </rPr>
      <t>;</t>
    </r>
  </si>
  <si>
    <t>The two distances are equal only in the absence of external factors such as currents, wind, waves, etc.</t>
  </si>
  <si>
    <t>Below we are in this case, without external factors.</t>
  </si>
  <si>
    <t>1. Determining the Log Correction:</t>
  </si>
  <si>
    <t>The Log Correction is determined as follows:</t>
  </si>
  <si>
    <t>[Nm]</t>
  </si>
  <si>
    <t>The Log Correction formula:</t>
  </si>
  <si>
    <t>Case 1:</t>
  </si>
  <si>
    <r>
      <t xml:space="preserve">The distance run over the ground or 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</si>
  <si>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We have a known distance, 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>;</t>
    </r>
  </si>
  <si>
    <t>(TD)</t>
  </si>
  <si>
    <t>(LD)</t>
  </si>
  <si>
    <t>(LD=2nd Reading-1st Reading)</t>
  </si>
  <si>
    <t>where:</t>
  </si>
  <si>
    <t>initial reading;</t>
  </si>
  <si>
    <t>(1st reading)</t>
  </si>
  <si>
    <t>(2nd reading)</t>
  </si>
  <si>
    <t>final reading;</t>
  </si>
  <si>
    <t>Lcorr.</t>
  </si>
  <si>
    <t>TD  -  LD</t>
  </si>
  <si>
    <t>LD</t>
  </si>
  <si>
    <r>
      <t>TD-(2nd Reading</t>
    </r>
    <r>
      <rPr>
        <b/>
        <sz val="11"/>
        <color theme="1"/>
        <rFont val="Calibri"/>
        <family val="2"/>
        <charset val="238"/>
      </rPr>
      <t>-1st Reading)</t>
    </r>
  </si>
  <si>
    <t>(2nd Reading - 1st Reading)</t>
  </si>
  <si>
    <t>(Lcorr.)</t>
  </si>
  <si>
    <r>
      <t>and compare this distance (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 xml:space="preserve">) with </t>
    </r>
    <r>
      <rPr>
        <b/>
        <sz val="11"/>
        <color theme="1"/>
        <rFont val="Calibri"/>
        <family val="2"/>
        <charset val="238"/>
        <scheme val="minor"/>
      </rPr>
      <t>Log Distance</t>
    </r>
    <r>
      <rPr>
        <sz val="11"/>
        <color theme="1"/>
        <rFont val="Calibri"/>
        <family val="2"/>
        <charset val="238"/>
        <scheme val="minor"/>
      </rPr>
      <t>.</t>
    </r>
  </si>
  <si>
    <t>true distance;</t>
  </si>
  <si>
    <t>Positive:</t>
  </si>
  <si>
    <t>Negative:</t>
  </si>
  <si>
    <t>It results from (TD  -  LD):</t>
  </si>
  <si>
    <t>The Sign:</t>
  </si>
  <si>
    <r>
      <t xml:space="preserve">If the 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 xml:space="preserve"> is greater than the </t>
    </r>
    <r>
      <rPr>
        <b/>
        <sz val="11"/>
        <color theme="1"/>
        <rFont val="Calibri"/>
        <family val="2"/>
        <charset val="238"/>
        <scheme val="minor"/>
      </rPr>
      <t>Log Distance</t>
    </r>
    <r>
      <rPr>
        <sz val="11"/>
        <color theme="1"/>
        <rFont val="Calibri"/>
        <family val="2"/>
        <charset val="238"/>
        <scheme val="minor"/>
      </rPr>
      <t>;</t>
    </r>
  </si>
  <si>
    <r>
      <t xml:space="preserve">If the 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 xml:space="preserve"> is smaller than the </t>
    </r>
    <r>
      <rPr>
        <b/>
        <sz val="11"/>
        <color theme="1"/>
        <rFont val="Calibri"/>
        <family val="2"/>
        <charset val="238"/>
        <scheme val="minor"/>
      </rPr>
      <t>Log Distance</t>
    </r>
    <r>
      <rPr>
        <sz val="11"/>
        <color theme="1"/>
        <rFont val="Calibri"/>
        <family val="2"/>
        <charset val="238"/>
        <scheme val="minor"/>
      </rPr>
      <t>;</t>
    </r>
  </si>
  <si>
    <t>Case 2:</t>
  </si>
  <si>
    <t>LD  -  TD</t>
  </si>
  <si>
    <t>TD</t>
  </si>
  <si>
    <r>
      <t>(2nd Reading</t>
    </r>
    <r>
      <rPr>
        <b/>
        <sz val="11"/>
        <color theme="1"/>
        <rFont val="Calibri"/>
        <family val="2"/>
        <charset val="238"/>
      </rPr>
      <t>-1st Reading)-TD</t>
    </r>
  </si>
  <si>
    <t>Dcorr.</t>
  </si>
  <si>
    <t>(Dcorr.)</t>
  </si>
  <si>
    <t>2. Determining the travelled distance:</t>
  </si>
  <si>
    <t>Finding the True Distance:</t>
  </si>
  <si>
    <r>
      <t xml:space="preserve">LD  *  </t>
    </r>
    <r>
      <rPr>
        <b/>
        <sz val="20"/>
        <color theme="1"/>
        <rFont val="Calibri"/>
        <family val="2"/>
        <charset val="238"/>
        <scheme val="minor"/>
      </rPr>
      <t>(</t>
    </r>
  </si>
  <si>
    <t>Finding the Log Distance:</t>
  </si>
  <si>
    <r>
      <t xml:space="preserve">The </t>
    </r>
    <r>
      <rPr>
        <b/>
        <sz val="11"/>
        <color theme="1"/>
        <rFont val="Calibri"/>
        <family val="2"/>
        <charset val="238"/>
        <scheme val="minor"/>
      </rPr>
      <t>Log Distance</t>
    </r>
    <r>
      <rPr>
        <sz val="11"/>
        <color theme="1"/>
        <rFont val="Calibri"/>
        <family val="2"/>
        <charset val="238"/>
        <scheme val="minor"/>
      </rPr>
      <t xml:space="preserve"> represents the difference between 2 consecutive readings of the log.</t>
    </r>
  </si>
  <si>
    <t>When the Log Correction is smaller than +/- 10 %</t>
  </si>
  <si>
    <t>When the Log Correction is bigger than +/- 10 %</t>
  </si>
  <si>
    <t>True Distance</t>
  </si>
  <si>
    <t>Initial Reading</t>
  </si>
  <si>
    <t>Final Reading</t>
  </si>
  <si>
    <t>Log Distance</t>
  </si>
  <si>
    <t>The Log Correction</t>
  </si>
  <si>
    <t>Formula Terms</t>
  </si>
  <si>
    <t>Lcorr.=((TD-LD)/LD)*100</t>
  </si>
  <si>
    <t>Symbol</t>
  </si>
  <si>
    <t>Unit</t>
  </si>
  <si>
    <t>Example 1</t>
  </si>
  <si>
    <t>Example 2</t>
  </si>
  <si>
    <t>Example 3</t>
  </si>
  <si>
    <t>The Log Correction:</t>
  </si>
  <si>
    <t>(To be filled only in YELLOW cells)</t>
  </si>
  <si>
    <t>Dcorr.=((LD-TD)/TD)*100</t>
  </si>
  <si>
    <t>The Distance Correction</t>
  </si>
  <si>
    <t>The Distance Correction:</t>
  </si>
  <si>
    <t>The True Distance:</t>
  </si>
  <si>
    <t>Log Correction</t>
  </si>
  <si>
    <t>TD=LD*(1+(Lcorr./100))</t>
  </si>
  <si>
    <t>LD=TD/(1+(Lcorr./100))</t>
  </si>
  <si>
    <t>The Log Distance:</t>
  </si>
  <si>
    <r>
      <t xml:space="preserve">The value which must be applied to the </t>
    </r>
    <r>
      <rPr>
        <b/>
        <sz val="11"/>
        <color theme="1"/>
        <rFont val="Calibri"/>
        <family val="2"/>
        <charset val="238"/>
        <scheme val="minor"/>
      </rPr>
      <t>Log Distance</t>
    </r>
    <r>
      <rPr>
        <sz val="11"/>
        <color theme="1"/>
        <rFont val="Calibri"/>
        <family val="2"/>
        <charset val="238"/>
        <scheme val="minor"/>
      </rPr>
      <t xml:space="preserve"> to find out the 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 xml:space="preserve"> travelled by ship.</t>
    </r>
  </si>
  <si>
    <r>
      <t xml:space="preserve">And is the difference between 2 consecutive readings of the log, corrected with </t>
    </r>
    <r>
      <rPr>
        <b/>
        <sz val="11"/>
        <color theme="1"/>
        <rFont val="Calibri"/>
        <family val="2"/>
        <charset val="238"/>
        <scheme val="minor"/>
      </rPr>
      <t>Log Correction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</si>
  <si>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The </t>
    </r>
    <r>
      <rPr>
        <b/>
        <u/>
        <sz val="11"/>
        <color theme="1"/>
        <rFont val="Calibri"/>
        <family val="2"/>
        <charset val="238"/>
        <scheme val="minor"/>
      </rPr>
      <t>Log Distance</t>
    </r>
    <r>
      <rPr>
        <u/>
        <sz val="11"/>
        <color theme="1"/>
        <rFont val="Calibri"/>
        <family val="2"/>
        <charset val="238"/>
        <scheme val="minor"/>
      </rPr>
      <t xml:space="preserve"> means the </t>
    </r>
    <r>
      <rPr>
        <b/>
        <u/>
        <sz val="11"/>
        <color theme="1"/>
        <rFont val="Calibri"/>
        <family val="2"/>
        <charset val="238"/>
        <scheme val="minor"/>
      </rPr>
      <t>Distance Through Water</t>
    </r>
    <r>
      <rPr>
        <u/>
        <sz val="11"/>
        <color theme="1"/>
        <rFont val="Calibri"/>
        <family val="2"/>
        <charset val="238"/>
        <scheme val="minor"/>
      </rPr>
      <t>;</t>
    </r>
  </si>
  <si>
    <r>
      <t xml:space="preserve">And is the difference between 2 consecutive readings of the log, corrected with </t>
    </r>
    <r>
      <rPr>
        <b/>
        <u/>
        <sz val="11"/>
        <color theme="1"/>
        <rFont val="Calibri"/>
        <family val="2"/>
        <charset val="238"/>
        <scheme val="minor"/>
      </rPr>
      <t>Log Correction</t>
    </r>
    <r>
      <rPr>
        <u/>
        <sz val="11"/>
        <color theme="1"/>
        <rFont val="Calibri"/>
        <family val="2"/>
        <charset val="238"/>
        <scheme val="minor"/>
      </rPr>
      <t>.</t>
    </r>
  </si>
  <si>
    <t>The True Distance</t>
  </si>
  <si>
    <t>The Log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</si>
</sst>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8"/>
      <color theme="1" tint="0.499984740745262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1" fillId="0" borderId="10" applyNumberFormat="0" applyFill="0" applyAlignment="0" applyProtection="0"/>
    <xf numFmtId="0" fontId="12" fillId="4" borderId="13" applyNumberFormat="0" applyAlignment="0" applyProtection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2" fillId="4" borderId="13" xfId="5" applyProtection="1">
      <protection hidden="1"/>
    </xf>
    <xf numFmtId="0" fontId="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0" fillId="0" borderId="0" xfId="0" applyAlignment="1" applyProtection="1">
      <protection hidden="1"/>
    </xf>
    <xf numFmtId="0" fontId="4" fillId="0" borderId="0" xfId="0" applyFont="1" applyAlignment="1" applyProtection="1">
      <protection hidden="1"/>
    </xf>
    <xf numFmtId="0" fontId="3" fillId="0" borderId="2" xfId="3" applyProtection="1">
      <protection hidden="1"/>
    </xf>
    <xf numFmtId="0" fontId="11" fillId="0" borderId="10" xfId="4" applyProtection="1"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2" fillId="0" borderId="0" xfId="2" applyBorder="1" applyProtection="1">
      <protection hidden="1"/>
    </xf>
    <xf numFmtId="0" fontId="3" fillId="0" borderId="0" xfId="3" applyBorder="1" applyProtection="1"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right" vertical="center"/>
      <protection hidden="1"/>
    </xf>
    <xf numFmtId="0" fontId="9" fillId="2" borderId="6" xfId="0" applyFont="1" applyFill="1" applyBorder="1" applyAlignment="1" applyProtection="1">
      <alignment horizontal="center"/>
      <protection hidden="1"/>
    </xf>
    <xf numFmtId="0" fontId="10" fillId="2" borderId="7" xfId="0" applyFont="1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 applyProtection="1">
      <alignment horizontal="right" vertic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10" fillId="2" borderId="9" xfId="0" applyFont="1" applyFill="1" applyBorder="1" applyAlignment="1" applyProtection="1">
      <alignment horizontal="left" vertical="center"/>
      <protection hidden="1"/>
    </xf>
    <xf numFmtId="0" fontId="0" fillId="2" borderId="7" xfId="0" applyFill="1" applyBorder="1" applyProtection="1"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0" fillId="2" borderId="12" xfId="0" applyFill="1" applyBorder="1" applyProtection="1">
      <protection hidden="1"/>
    </xf>
    <xf numFmtId="0" fontId="4" fillId="2" borderId="8" xfId="0" applyFont="1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15" fillId="0" borderId="0" xfId="6" applyAlignment="1" applyProtection="1">
      <alignment horizont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5" borderId="44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center"/>
      <protection hidden="1"/>
    </xf>
    <xf numFmtId="0" fontId="4" fillId="2" borderId="16" xfId="0" applyFont="1" applyFill="1" applyBorder="1" applyAlignment="1" applyProtection="1">
      <alignment horizontal="center"/>
      <protection hidden="1"/>
    </xf>
    <xf numFmtId="0" fontId="4" fillId="2" borderId="20" xfId="0" applyFont="1" applyFill="1" applyBorder="1" applyAlignment="1" applyProtection="1">
      <alignment horizontal="center"/>
      <protection hidden="1"/>
    </xf>
    <xf numFmtId="0" fontId="4" fillId="5" borderId="24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vertical="center"/>
      <protection hidden="1"/>
    </xf>
    <xf numFmtId="0" fontId="4" fillId="5" borderId="45" xfId="0" applyFont="1" applyFill="1" applyBorder="1" applyAlignment="1" applyProtection="1">
      <alignment horizontal="center" vertical="center"/>
      <protection hidden="1"/>
    </xf>
    <xf numFmtId="0" fontId="4" fillId="5" borderId="41" xfId="0" applyFont="1" applyFill="1" applyBorder="1" applyAlignment="1" applyProtection="1">
      <alignment horizontal="center"/>
      <protection hidden="1"/>
    </xf>
    <xf numFmtId="0" fontId="4" fillId="5" borderId="19" xfId="0" applyFont="1" applyFill="1" applyBorder="1" applyAlignment="1" applyProtection="1">
      <alignment horizontal="center"/>
      <protection hidden="1"/>
    </xf>
    <xf numFmtId="0" fontId="4" fillId="5" borderId="22" xfId="0" applyFont="1" applyFill="1" applyBorder="1" applyAlignment="1" applyProtection="1">
      <alignment horizontal="center"/>
      <protection hidden="1"/>
    </xf>
    <xf numFmtId="0" fontId="4" fillId="5" borderId="30" xfId="0" applyFont="1" applyFill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left"/>
      <protection hidden="1"/>
    </xf>
    <xf numFmtId="0" fontId="0" fillId="0" borderId="46" xfId="0" applyBorder="1" applyAlignment="1" applyProtection="1">
      <alignment horizontal="left"/>
      <protection hidden="1"/>
    </xf>
    <xf numFmtId="0" fontId="4" fillId="5" borderId="42" xfId="0" applyFont="1" applyFill="1" applyBorder="1" applyAlignment="1" applyProtection="1">
      <alignment horizontal="center"/>
      <protection hidden="1"/>
    </xf>
    <xf numFmtId="0" fontId="4" fillId="5" borderId="27" xfId="0" applyFont="1" applyFill="1" applyBorder="1" applyAlignment="1" applyProtection="1">
      <alignment horizontal="center"/>
      <protection hidden="1"/>
    </xf>
    <xf numFmtId="0" fontId="4" fillId="5" borderId="28" xfId="0" applyFont="1" applyFill="1" applyBorder="1" applyAlignment="1" applyProtection="1">
      <alignment horizontal="center"/>
      <protection hidden="1"/>
    </xf>
    <xf numFmtId="164" fontId="0" fillId="3" borderId="29" xfId="0" applyNumberFormat="1" applyFont="1" applyFill="1" applyBorder="1" applyAlignment="1" applyProtection="1">
      <alignment horizontal="right"/>
      <protection hidden="1"/>
    </xf>
    <xf numFmtId="0" fontId="0" fillId="0" borderId="17" xfId="0" applyBorder="1" applyAlignment="1" applyProtection="1">
      <alignment horizontal="left"/>
      <protection hidden="1"/>
    </xf>
    <xf numFmtId="0" fontId="0" fillId="0" borderId="47" xfId="0" applyBorder="1" applyAlignment="1" applyProtection="1">
      <alignment horizontal="left"/>
      <protection hidden="1"/>
    </xf>
    <xf numFmtId="0" fontId="4" fillId="5" borderId="23" xfId="0" applyFont="1" applyFill="1" applyBorder="1" applyAlignment="1" applyProtection="1">
      <alignment horizontal="center"/>
      <protection hidden="1"/>
    </xf>
    <xf numFmtId="0" fontId="4" fillId="5" borderId="14" xfId="0" applyFont="1" applyFill="1" applyBorder="1" applyAlignment="1" applyProtection="1">
      <alignment horizontal="center"/>
      <protection hidden="1"/>
    </xf>
    <xf numFmtId="0" fontId="4" fillId="5" borderId="21" xfId="0" applyFont="1" applyFill="1" applyBorder="1" applyAlignment="1" applyProtection="1">
      <alignment horizontal="center"/>
      <protection hidden="1"/>
    </xf>
    <xf numFmtId="164" fontId="0" fillId="3" borderId="25" xfId="0" applyNumberFormat="1" applyFont="1" applyFill="1" applyBorder="1" applyAlignment="1" applyProtection="1">
      <alignment horizontal="right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45" xfId="0" applyBorder="1" applyAlignment="1" applyProtection="1">
      <alignment horizontal="left"/>
      <protection hidden="1"/>
    </xf>
    <xf numFmtId="164" fontId="0" fillId="0" borderId="30" xfId="0" applyNumberFormat="1" applyFont="1" applyBorder="1" applyAlignment="1" applyProtection="1">
      <alignment horizontal="right"/>
      <protection hidden="1"/>
    </xf>
    <xf numFmtId="0" fontId="4" fillId="6" borderId="31" xfId="0" applyFont="1" applyFill="1" applyBorder="1" applyAlignment="1" applyProtection="1">
      <alignment horizontal="left"/>
      <protection hidden="1"/>
    </xf>
    <xf numFmtId="0" fontId="4" fillId="6" borderId="48" xfId="0" applyFont="1" applyFill="1" applyBorder="1" applyAlignment="1" applyProtection="1">
      <alignment horizontal="left"/>
      <protection hidden="1"/>
    </xf>
    <xf numFmtId="0" fontId="9" fillId="6" borderId="43" xfId="0" applyFont="1" applyFill="1" applyBorder="1" applyAlignment="1" applyProtection="1">
      <alignment horizontal="center"/>
      <protection hidden="1"/>
    </xf>
    <xf numFmtId="0" fontId="9" fillId="6" borderId="32" xfId="0" applyFont="1" applyFill="1" applyBorder="1" applyAlignment="1" applyProtection="1">
      <alignment horizontal="center"/>
      <protection hidden="1"/>
    </xf>
    <xf numFmtId="0" fontId="4" fillId="6" borderId="33" xfId="0" applyFont="1" applyFill="1" applyBorder="1" applyAlignment="1" applyProtection="1">
      <alignment horizontal="center"/>
      <protection hidden="1"/>
    </xf>
    <xf numFmtId="164" fontId="4" fillId="6" borderId="34" xfId="0" applyNumberFormat="1" applyFont="1" applyFill="1" applyBorder="1" applyAlignment="1" applyProtection="1">
      <alignment horizontal="right"/>
      <protection hidden="1"/>
    </xf>
    <xf numFmtId="0" fontId="0" fillId="0" borderId="15" xfId="0" applyFont="1" applyFill="1" applyBorder="1" applyAlignment="1" applyProtection="1">
      <alignment horizontal="left"/>
      <protection hidden="1"/>
    </xf>
    <xf numFmtId="0" fontId="0" fillId="0" borderId="44" xfId="0" applyFont="1" applyFill="1" applyBorder="1" applyAlignment="1" applyProtection="1">
      <alignment horizontal="left"/>
      <protection hidden="1"/>
    </xf>
    <xf numFmtId="0" fontId="9" fillId="5" borderId="40" xfId="0" applyFont="1" applyFill="1" applyBorder="1" applyAlignment="1" applyProtection="1">
      <alignment horizontal="center"/>
      <protection hidden="1"/>
    </xf>
    <xf numFmtId="0" fontId="9" fillId="5" borderId="16" xfId="0" applyFont="1" applyFill="1" applyBorder="1" applyAlignment="1" applyProtection="1">
      <alignment horizontal="center"/>
      <protection hidden="1"/>
    </xf>
    <xf numFmtId="0" fontId="4" fillId="5" borderId="39" xfId="0" applyFont="1" applyFill="1" applyBorder="1" applyAlignment="1" applyProtection="1">
      <alignment horizontal="center"/>
      <protection hidden="1"/>
    </xf>
    <xf numFmtId="0" fontId="4" fillId="6" borderId="35" xfId="0" applyFont="1" applyFill="1" applyBorder="1" applyAlignment="1" applyProtection="1">
      <alignment horizontal="left"/>
      <protection hidden="1"/>
    </xf>
    <xf numFmtId="0" fontId="4" fillId="6" borderId="50" xfId="0" applyFont="1" applyFill="1" applyBorder="1" applyAlignment="1" applyProtection="1">
      <alignment horizontal="left"/>
      <protection hidden="1"/>
    </xf>
    <xf numFmtId="0" fontId="4" fillId="6" borderId="49" xfId="0" applyFont="1" applyFill="1" applyBorder="1" applyAlignment="1" applyProtection="1">
      <alignment horizontal="center"/>
      <protection hidden="1"/>
    </xf>
    <xf numFmtId="0" fontId="4" fillId="6" borderId="36" xfId="0" applyFont="1" applyFill="1" applyBorder="1" applyAlignment="1" applyProtection="1">
      <alignment horizontal="center"/>
      <protection hidden="1"/>
    </xf>
    <xf numFmtId="0" fontId="4" fillId="6" borderId="37" xfId="0" applyFont="1" applyFill="1" applyBorder="1" applyAlignment="1" applyProtection="1">
      <alignment horizontal="center"/>
      <protection hidden="1"/>
    </xf>
    <xf numFmtId="0" fontId="0" fillId="0" borderId="38" xfId="0" applyFont="1" applyFill="1" applyBorder="1" applyAlignment="1" applyProtection="1">
      <alignment horizontal="left"/>
      <protection hidden="1"/>
    </xf>
    <xf numFmtId="0" fontId="0" fillId="0" borderId="52" xfId="0" applyFont="1" applyFill="1" applyBorder="1" applyAlignment="1" applyProtection="1">
      <alignment horizontal="left"/>
      <protection hidden="1"/>
    </xf>
    <xf numFmtId="0" fontId="9" fillId="5" borderId="51" xfId="0" applyFont="1" applyFill="1" applyBorder="1" applyAlignment="1" applyProtection="1">
      <alignment horizontal="center"/>
      <protection hidden="1"/>
    </xf>
    <xf numFmtId="0" fontId="9" fillId="5" borderId="23" xfId="0" applyFont="1" applyFill="1" applyBorder="1" applyAlignment="1" applyProtection="1">
      <alignment horizontal="center"/>
      <protection hidden="1"/>
    </xf>
    <xf numFmtId="0" fontId="4" fillId="7" borderId="17" xfId="0" applyFont="1" applyFill="1" applyBorder="1" applyAlignment="1" applyProtection="1">
      <alignment horizontal="left"/>
      <protection hidden="1"/>
    </xf>
    <xf numFmtId="0" fontId="4" fillId="7" borderId="47" xfId="0" applyFont="1" applyFill="1" applyBorder="1" applyAlignment="1" applyProtection="1">
      <alignment horizontal="left"/>
      <protection hidden="1"/>
    </xf>
    <xf numFmtId="0" fontId="4" fillId="7" borderId="23" xfId="0" applyFont="1" applyFill="1" applyBorder="1" applyAlignment="1" applyProtection="1">
      <alignment horizontal="center"/>
      <protection hidden="1"/>
    </xf>
    <xf numFmtId="0" fontId="4" fillId="7" borderId="14" xfId="0" applyFont="1" applyFill="1" applyBorder="1" applyAlignment="1" applyProtection="1">
      <alignment horizontal="center"/>
      <protection hidden="1"/>
    </xf>
    <xf numFmtId="0" fontId="4" fillId="7" borderId="21" xfId="0" applyFont="1" applyFill="1" applyBorder="1" applyAlignment="1" applyProtection="1">
      <alignment horizontal="center"/>
      <protection hidden="1"/>
    </xf>
    <xf numFmtId="164" fontId="4" fillId="7" borderId="30" xfId="0" applyNumberFormat="1" applyFont="1" applyFill="1" applyBorder="1" applyAlignment="1" applyProtection="1">
      <alignment horizontal="right"/>
      <protection hidden="1"/>
    </xf>
  </cellXfs>
  <cellStyles count="7">
    <cellStyle name="Normal" xfId="0" builtinId="0"/>
    <cellStyle name="Text explicativ" xfId="6" builtinId="53"/>
    <cellStyle name="Titlu" xfId="1" builtinId="15"/>
    <cellStyle name="Titlu 1" xfId="2" builtinId="16"/>
    <cellStyle name="Titlu 2" xfId="3" builtinId="17"/>
    <cellStyle name="Titlu 3" xfId="4" builtinId="18"/>
    <cellStyle name="Verificare celulă" xfId="5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93"/>
  <sheetViews>
    <sheetView tabSelected="1" workbookViewId="0"/>
  </sheetViews>
  <sheetFormatPr defaultRowHeight="15" x14ac:dyDescent="0.25"/>
  <cols>
    <col min="1" max="16384" width="9.140625" style="2"/>
  </cols>
  <sheetData>
    <row r="1" spans="1:16" ht="23.25" x14ac:dyDescent="0.35">
      <c r="A1" s="1" t="s">
        <v>0</v>
      </c>
    </row>
    <row r="2" spans="1:16" x14ac:dyDescent="0.25">
      <c r="A2" s="3" t="s">
        <v>1</v>
      </c>
    </row>
    <row r="3" spans="1:16" ht="23.25" x14ac:dyDescent="0.35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5" spans="1:16" ht="20.25" thickBot="1" x14ac:dyDescent="0.35">
      <c r="A5" s="5" t="s">
        <v>19</v>
      </c>
      <c r="B5" s="5"/>
    </row>
    <row r="6" spans="1:16" ht="15.75" thickTop="1" x14ac:dyDescent="0.25"/>
    <row r="7" spans="1:16" x14ac:dyDescent="0.25">
      <c r="A7" s="6" t="s">
        <v>9</v>
      </c>
      <c r="D7" s="7" t="s">
        <v>48</v>
      </c>
      <c r="E7" s="7" t="s">
        <v>4</v>
      </c>
      <c r="F7" s="2" t="s">
        <v>92</v>
      </c>
    </row>
    <row r="8" spans="1:16" x14ac:dyDescent="0.25">
      <c r="D8" s="7"/>
      <c r="E8" s="7"/>
    </row>
    <row r="9" spans="1:16" x14ac:dyDescent="0.25">
      <c r="A9" s="6" t="s">
        <v>10</v>
      </c>
      <c r="D9" s="7" t="s">
        <v>36</v>
      </c>
      <c r="E9" s="7" t="s">
        <v>30</v>
      </c>
      <c r="F9" s="2" t="s">
        <v>21</v>
      </c>
    </row>
    <row r="10" spans="1:16" x14ac:dyDescent="0.25">
      <c r="A10" s="6"/>
      <c r="D10" s="7"/>
      <c r="E10" s="7"/>
    </row>
    <row r="11" spans="1:16" x14ac:dyDescent="0.25">
      <c r="A11" s="6" t="s">
        <v>11</v>
      </c>
      <c r="D11" s="7" t="s">
        <v>13</v>
      </c>
      <c r="E11" s="7" t="s">
        <v>30</v>
      </c>
      <c r="F11" s="2" t="s">
        <v>33</v>
      </c>
    </row>
    <row r="12" spans="1:16" x14ac:dyDescent="0.25">
      <c r="D12" s="7"/>
      <c r="E12" s="7"/>
      <c r="F12" s="2" t="s">
        <v>22</v>
      </c>
    </row>
    <row r="13" spans="1:16" x14ac:dyDescent="0.25">
      <c r="D13" s="7"/>
      <c r="E13" s="7"/>
    </row>
    <row r="14" spans="1:16" x14ac:dyDescent="0.25">
      <c r="A14" s="6" t="s">
        <v>12</v>
      </c>
      <c r="D14" s="7" t="s">
        <v>14</v>
      </c>
      <c r="E14" s="7" t="s">
        <v>30</v>
      </c>
      <c r="F14" s="2" t="s">
        <v>23</v>
      </c>
    </row>
    <row r="15" spans="1:16" x14ac:dyDescent="0.25">
      <c r="A15" s="6"/>
      <c r="D15" s="7"/>
      <c r="E15" s="7"/>
      <c r="F15" s="2" t="s">
        <v>93</v>
      </c>
    </row>
    <row r="16" spans="1:16" ht="15.75" thickBot="1" x14ac:dyDescent="0.3">
      <c r="D16" s="7"/>
      <c r="E16" s="7"/>
    </row>
    <row r="17" spans="1:16" ht="16.5" thickTop="1" thickBot="1" x14ac:dyDescent="0.3">
      <c r="A17" s="8" t="s">
        <v>24</v>
      </c>
      <c r="B17" s="9">
        <v>1</v>
      </c>
      <c r="C17" s="10" t="s">
        <v>94</v>
      </c>
      <c r="D17" s="7"/>
      <c r="E17" s="7"/>
    </row>
    <row r="18" spans="1:16" ht="15.75" thickTop="1" x14ac:dyDescent="0.25">
      <c r="B18" s="9"/>
      <c r="C18" s="10" t="s">
        <v>95</v>
      </c>
      <c r="D18" s="7"/>
      <c r="E18" s="7"/>
    </row>
    <row r="19" spans="1:16" x14ac:dyDescent="0.25">
      <c r="B19" s="9">
        <v>2</v>
      </c>
      <c r="C19" s="10" t="s">
        <v>25</v>
      </c>
      <c r="D19" s="7"/>
      <c r="E19" s="7"/>
    </row>
    <row r="20" spans="1:16" x14ac:dyDescent="0.25">
      <c r="B20" s="9">
        <v>3</v>
      </c>
      <c r="C20" s="10" t="s">
        <v>26</v>
      </c>
      <c r="D20" s="7"/>
      <c r="E20" s="7"/>
    </row>
    <row r="21" spans="1:16" x14ac:dyDescent="0.25">
      <c r="B21" s="9">
        <v>4</v>
      </c>
      <c r="C21" s="10" t="s">
        <v>27</v>
      </c>
      <c r="D21" s="7"/>
      <c r="E21" s="7"/>
    </row>
    <row r="22" spans="1:16" x14ac:dyDescent="0.25">
      <c r="D22" s="7"/>
      <c r="E22" s="7"/>
    </row>
    <row r="23" spans="1:16" ht="20.25" thickBot="1" x14ac:dyDescent="0.35">
      <c r="A23" s="5" t="s">
        <v>28</v>
      </c>
      <c r="B23" s="5"/>
      <c r="C23" s="5"/>
      <c r="D23" s="5"/>
      <c r="E23" s="5"/>
    </row>
    <row r="24" spans="1:16" ht="15.75" thickTop="1" x14ac:dyDescent="0.25"/>
    <row r="25" spans="1:16" x14ac:dyDescent="0.25">
      <c r="A25" s="6" t="s">
        <v>29</v>
      </c>
    </row>
    <row r="26" spans="1:16" x14ac:dyDescent="0.25">
      <c r="P26" s="11"/>
    </row>
    <row r="27" spans="1:16" x14ac:dyDescent="0.25">
      <c r="B27" s="2" t="s">
        <v>34</v>
      </c>
      <c r="I27" s="9"/>
      <c r="K27" s="7" t="s">
        <v>35</v>
      </c>
      <c r="N27" s="7" t="s">
        <v>30</v>
      </c>
      <c r="P27" s="11"/>
    </row>
    <row r="28" spans="1:16" x14ac:dyDescent="0.25">
      <c r="B28" s="2" t="s">
        <v>49</v>
      </c>
      <c r="I28" s="9"/>
      <c r="K28" s="7" t="s">
        <v>36</v>
      </c>
      <c r="N28" s="7" t="s">
        <v>30</v>
      </c>
      <c r="P28" s="11"/>
    </row>
    <row r="29" spans="1:16" x14ac:dyDescent="0.25">
      <c r="B29" s="2" t="s">
        <v>67</v>
      </c>
      <c r="H29" s="12"/>
      <c r="K29" s="12" t="s">
        <v>37</v>
      </c>
      <c r="L29" s="7"/>
      <c r="N29" s="7" t="s">
        <v>30</v>
      </c>
      <c r="O29" s="11"/>
      <c r="P29" s="11"/>
    </row>
    <row r="30" spans="1:16" x14ac:dyDescent="0.25">
      <c r="B30" s="2" t="s">
        <v>38</v>
      </c>
      <c r="H30" s="12"/>
      <c r="K30" s="11"/>
      <c r="L30" s="12"/>
      <c r="O30" s="11"/>
      <c r="P30" s="11"/>
    </row>
    <row r="31" spans="1:16" x14ac:dyDescent="0.25">
      <c r="C31" s="9" t="s">
        <v>40</v>
      </c>
      <c r="E31" s="7" t="s">
        <v>30</v>
      </c>
      <c r="F31" s="2" t="s">
        <v>39</v>
      </c>
      <c r="G31" s="7"/>
      <c r="H31" s="7"/>
      <c r="L31" s="12"/>
      <c r="O31" s="11"/>
      <c r="P31" s="11"/>
    </row>
    <row r="32" spans="1:16" x14ac:dyDescent="0.25">
      <c r="C32" s="9" t="s">
        <v>41</v>
      </c>
      <c r="E32" s="7" t="s">
        <v>30</v>
      </c>
      <c r="F32" s="2" t="s">
        <v>42</v>
      </c>
      <c r="G32" s="7"/>
      <c r="H32" s="7"/>
      <c r="L32" s="12"/>
      <c r="O32" s="11"/>
      <c r="P32" s="11"/>
    </row>
    <row r="33" spans="1:16" x14ac:dyDescent="0.25">
      <c r="P33" s="11"/>
    </row>
    <row r="34" spans="1:16" ht="18" thickBot="1" x14ac:dyDescent="0.35">
      <c r="B34" s="13" t="s">
        <v>31</v>
      </c>
      <c r="C34" s="13"/>
      <c r="D34" s="13"/>
    </row>
    <row r="35" spans="1:16" ht="15.75" thickTop="1" x14ac:dyDescent="0.25"/>
    <row r="36" spans="1:16" ht="15.75" thickBot="1" x14ac:dyDescent="0.3">
      <c r="A36" s="14" t="s">
        <v>32</v>
      </c>
      <c r="B36" s="6" t="s">
        <v>68</v>
      </c>
    </row>
    <row r="37" spans="1:16" ht="15.75" thickBot="1" x14ac:dyDescent="0.3"/>
    <row r="38" spans="1:16" ht="15.75" thickBot="1" x14ac:dyDescent="0.3">
      <c r="B38" s="15" t="s">
        <v>43</v>
      </c>
      <c r="C38" s="16" t="s">
        <v>2</v>
      </c>
      <c r="D38" s="17" t="s">
        <v>44</v>
      </c>
      <c r="E38" s="17"/>
      <c r="F38" s="17"/>
      <c r="G38" s="16" t="s">
        <v>3</v>
      </c>
      <c r="H38" s="16" t="s">
        <v>2</v>
      </c>
      <c r="I38" s="17" t="s">
        <v>46</v>
      </c>
      <c r="J38" s="17"/>
      <c r="K38" s="17"/>
      <c r="L38" s="18" t="s">
        <v>3</v>
      </c>
    </row>
    <row r="39" spans="1:16" ht="15.75" thickBot="1" x14ac:dyDescent="0.3">
      <c r="B39" s="19"/>
      <c r="C39" s="20"/>
      <c r="D39" s="21" t="s">
        <v>45</v>
      </c>
      <c r="E39" s="21"/>
      <c r="F39" s="21"/>
      <c r="G39" s="20"/>
      <c r="H39" s="20"/>
      <c r="I39" s="21" t="s">
        <v>47</v>
      </c>
      <c r="J39" s="21"/>
      <c r="K39" s="21"/>
      <c r="L39" s="22"/>
    </row>
    <row r="41" spans="1:16" x14ac:dyDescent="0.25">
      <c r="B41" s="2" t="s">
        <v>38</v>
      </c>
    </row>
    <row r="42" spans="1:16" x14ac:dyDescent="0.25">
      <c r="C42" s="23" t="s">
        <v>48</v>
      </c>
      <c r="E42" s="7" t="s">
        <v>4</v>
      </c>
      <c r="F42" s="2" t="s">
        <v>15</v>
      </c>
    </row>
    <row r="43" spans="1:16" x14ac:dyDescent="0.25">
      <c r="C43" s="7" t="s">
        <v>35</v>
      </c>
      <c r="E43" s="7" t="s">
        <v>30</v>
      </c>
      <c r="F43" s="2" t="s">
        <v>50</v>
      </c>
    </row>
    <row r="44" spans="1:16" x14ac:dyDescent="0.25">
      <c r="C44" s="7" t="s">
        <v>36</v>
      </c>
      <c r="E44" s="7" t="s">
        <v>30</v>
      </c>
      <c r="F44" s="2" t="s">
        <v>16</v>
      </c>
    </row>
    <row r="45" spans="1:16" x14ac:dyDescent="0.25">
      <c r="C45" s="9" t="s">
        <v>40</v>
      </c>
      <c r="E45" s="7" t="s">
        <v>30</v>
      </c>
      <c r="F45" s="2" t="s">
        <v>39</v>
      </c>
      <c r="G45" s="7"/>
    </row>
    <row r="46" spans="1:16" x14ac:dyDescent="0.25">
      <c r="C46" s="9" t="s">
        <v>41</v>
      </c>
      <c r="E46" s="7" t="s">
        <v>30</v>
      </c>
      <c r="F46" s="2" t="s">
        <v>42</v>
      </c>
      <c r="G46" s="7"/>
    </row>
    <row r="48" spans="1:16" x14ac:dyDescent="0.25">
      <c r="B48" s="6" t="s">
        <v>54</v>
      </c>
      <c r="C48" s="2" t="s">
        <v>53</v>
      </c>
    </row>
    <row r="50" spans="1:12" x14ac:dyDescent="0.25">
      <c r="C50" s="9" t="s">
        <v>51</v>
      </c>
      <c r="D50" s="7" t="s">
        <v>5</v>
      </c>
      <c r="E50" s="2" t="s">
        <v>55</v>
      </c>
    </row>
    <row r="52" spans="1:12" x14ac:dyDescent="0.25">
      <c r="C52" s="9" t="s">
        <v>52</v>
      </c>
      <c r="D52" s="7" t="s">
        <v>6</v>
      </c>
      <c r="E52" s="2" t="s">
        <v>56</v>
      </c>
    </row>
    <row r="54" spans="1:12" ht="15.75" thickBot="1" x14ac:dyDescent="0.3">
      <c r="A54" s="14" t="s">
        <v>57</v>
      </c>
      <c r="B54" s="6" t="s">
        <v>69</v>
      </c>
    </row>
    <row r="55" spans="1:12" ht="15.75" thickBot="1" x14ac:dyDescent="0.3"/>
    <row r="56" spans="1:12" ht="15.75" thickBot="1" x14ac:dyDescent="0.3">
      <c r="B56" s="15" t="s">
        <v>61</v>
      </c>
      <c r="C56" s="16" t="s">
        <v>2</v>
      </c>
      <c r="D56" s="17" t="s">
        <v>58</v>
      </c>
      <c r="E56" s="17"/>
      <c r="F56" s="17"/>
      <c r="G56" s="16" t="s">
        <v>3</v>
      </c>
      <c r="H56" s="16" t="s">
        <v>2</v>
      </c>
      <c r="I56" s="17" t="s">
        <v>60</v>
      </c>
      <c r="J56" s="17"/>
      <c r="K56" s="17"/>
      <c r="L56" s="18" t="s">
        <v>3</v>
      </c>
    </row>
    <row r="57" spans="1:12" ht="15.75" thickBot="1" x14ac:dyDescent="0.3">
      <c r="B57" s="19"/>
      <c r="C57" s="20"/>
      <c r="D57" s="21" t="s">
        <v>59</v>
      </c>
      <c r="E57" s="21"/>
      <c r="F57" s="21"/>
      <c r="G57" s="20"/>
      <c r="H57" s="20"/>
      <c r="I57" s="21" t="s">
        <v>59</v>
      </c>
      <c r="J57" s="21"/>
      <c r="K57" s="21"/>
      <c r="L57" s="22"/>
    </row>
    <row r="59" spans="1:12" x14ac:dyDescent="0.25">
      <c r="B59" s="2" t="s">
        <v>38</v>
      </c>
    </row>
    <row r="60" spans="1:12" x14ac:dyDescent="0.25">
      <c r="C60" s="23" t="s">
        <v>62</v>
      </c>
      <c r="E60" s="7" t="s">
        <v>4</v>
      </c>
      <c r="F60" s="2" t="s">
        <v>17</v>
      </c>
    </row>
    <row r="61" spans="1:12" x14ac:dyDescent="0.25">
      <c r="C61" s="7" t="s">
        <v>35</v>
      </c>
      <c r="E61" s="7" t="s">
        <v>30</v>
      </c>
      <c r="F61" s="2" t="s">
        <v>50</v>
      </c>
    </row>
    <row r="62" spans="1:12" x14ac:dyDescent="0.25">
      <c r="C62" s="7" t="s">
        <v>36</v>
      </c>
      <c r="E62" s="7" t="s">
        <v>30</v>
      </c>
      <c r="F62" s="2" t="s">
        <v>16</v>
      </c>
    </row>
    <row r="63" spans="1:12" x14ac:dyDescent="0.25">
      <c r="C63" s="9" t="s">
        <v>40</v>
      </c>
      <c r="E63" s="7" t="s">
        <v>30</v>
      </c>
      <c r="F63" s="2" t="s">
        <v>39</v>
      </c>
      <c r="G63" s="7"/>
    </row>
    <row r="64" spans="1:12" x14ac:dyDescent="0.25">
      <c r="C64" s="9" t="s">
        <v>41</v>
      </c>
      <c r="E64" s="7" t="s">
        <v>30</v>
      </c>
      <c r="F64" s="2" t="s">
        <v>42</v>
      </c>
      <c r="G64" s="7"/>
    </row>
    <row r="66" spans="1:9" ht="20.25" thickBot="1" x14ac:dyDescent="0.35">
      <c r="A66" s="5" t="s">
        <v>63</v>
      </c>
      <c r="B66" s="5"/>
      <c r="C66" s="5"/>
      <c r="D66" s="5"/>
      <c r="E66" s="5"/>
      <c r="F66" s="24"/>
      <c r="G66" s="24"/>
      <c r="H66" s="24"/>
      <c r="I66" s="24"/>
    </row>
    <row r="67" spans="1:9" ht="15.75" thickTop="1" x14ac:dyDescent="0.25"/>
    <row r="68" spans="1:9" ht="18" thickBot="1" x14ac:dyDescent="0.35">
      <c r="B68" s="13" t="s">
        <v>64</v>
      </c>
      <c r="C68" s="13"/>
      <c r="D68" s="13"/>
      <c r="E68" s="25"/>
      <c r="F68" s="25"/>
    </row>
    <row r="69" spans="1:9" ht="16.5" thickTop="1" thickBot="1" x14ac:dyDescent="0.3"/>
    <row r="70" spans="1:9" ht="15.75" thickBot="1" x14ac:dyDescent="0.3">
      <c r="B70" s="26" t="s">
        <v>59</v>
      </c>
      <c r="C70" s="16" t="s">
        <v>2</v>
      </c>
      <c r="D70" s="27" t="s">
        <v>65</v>
      </c>
      <c r="E70" s="16" t="s">
        <v>7</v>
      </c>
      <c r="F70" s="28" t="s">
        <v>43</v>
      </c>
      <c r="G70" s="29" t="s">
        <v>8</v>
      </c>
    </row>
    <row r="71" spans="1:9" ht="15.75" thickBot="1" x14ac:dyDescent="0.3">
      <c r="B71" s="19"/>
      <c r="C71" s="20"/>
      <c r="D71" s="30"/>
      <c r="E71" s="20"/>
      <c r="F71" s="31">
        <v>100</v>
      </c>
      <c r="G71" s="32"/>
    </row>
    <row r="73" spans="1:9" x14ac:dyDescent="0.25">
      <c r="B73" s="2" t="s">
        <v>38</v>
      </c>
    </row>
    <row r="74" spans="1:9" x14ac:dyDescent="0.25">
      <c r="C74" s="7" t="s">
        <v>35</v>
      </c>
      <c r="E74" s="7" t="s">
        <v>30</v>
      </c>
      <c r="F74" s="2" t="s">
        <v>50</v>
      </c>
    </row>
    <row r="75" spans="1:9" x14ac:dyDescent="0.25">
      <c r="C75" s="7" t="s">
        <v>36</v>
      </c>
      <c r="E75" s="7" t="s">
        <v>30</v>
      </c>
      <c r="F75" s="2" t="s">
        <v>16</v>
      </c>
    </row>
    <row r="76" spans="1:9" x14ac:dyDescent="0.25">
      <c r="C76" s="9" t="s">
        <v>40</v>
      </c>
      <c r="E76" s="7" t="s">
        <v>30</v>
      </c>
      <c r="F76" s="2" t="s">
        <v>39</v>
      </c>
      <c r="G76" s="7"/>
    </row>
    <row r="77" spans="1:9" x14ac:dyDescent="0.25">
      <c r="C77" s="9" t="s">
        <v>41</v>
      </c>
      <c r="E77" s="7" t="s">
        <v>30</v>
      </c>
      <c r="F77" s="2" t="s">
        <v>42</v>
      </c>
      <c r="G77" s="7"/>
    </row>
    <row r="78" spans="1:9" x14ac:dyDescent="0.25">
      <c r="C78" s="23" t="s">
        <v>48</v>
      </c>
      <c r="E78" s="7" t="s">
        <v>4</v>
      </c>
      <c r="F78" s="2" t="s">
        <v>15</v>
      </c>
    </row>
    <row r="80" spans="1:9" ht="18" thickBot="1" x14ac:dyDescent="0.35">
      <c r="B80" s="13" t="s">
        <v>66</v>
      </c>
      <c r="C80" s="13"/>
      <c r="D80" s="13"/>
    </row>
    <row r="81" spans="1:7" ht="16.5" thickTop="1" thickBot="1" x14ac:dyDescent="0.3"/>
    <row r="82" spans="1:7" ht="15.75" thickBot="1" x14ac:dyDescent="0.3">
      <c r="B82" s="26" t="s">
        <v>45</v>
      </c>
      <c r="C82" s="16" t="s">
        <v>2</v>
      </c>
      <c r="D82" s="17" t="s">
        <v>59</v>
      </c>
      <c r="E82" s="17"/>
      <c r="F82" s="33"/>
    </row>
    <row r="83" spans="1:7" ht="15.75" thickBot="1" x14ac:dyDescent="0.3">
      <c r="B83" s="34"/>
      <c r="C83" s="35"/>
      <c r="D83" s="16" t="s">
        <v>7</v>
      </c>
      <c r="E83" s="28" t="s">
        <v>43</v>
      </c>
      <c r="F83" s="36"/>
    </row>
    <row r="84" spans="1:7" ht="15.75" thickBot="1" x14ac:dyDescent="0.3">
      <c r="B84" s="37"/>
      <c r="C84" s="38"/>
      <c r="D84" s="20"/>
      <c r="E84" s="31">
        <v>100</v>
      </c>
      <c r="F84" s="39"/>
    </row>
    <row r="86" spans="1:7" x14ac:dyDescent="0.25">
      <c r="B86" s="2" t="s">
        <v>38</v>
      </c>
    </row>
    <row r="87" spans="1:7" x14ac:dyDescent="0.25">
      <c r="C87" s="7" t="s">
        <v>35</v>
      </c>
      <c r="E87" s="7" t="s">
        <v>30</v>
      </c>
      <c r="F87" s="2" t="s">
        <v>50</v>
      </c>
    </row>
    <row r="88" spans="1:7" x14ac:dyDescent="0.25">
      <c r="C88" s="7" t="s">
        <v>36</v>
      </c>
      <c r="E88" s="7" t="s">
        <v>30</v>
      </c>
      <c r="F88" s="2" t="s">
        <v>16</v>
      </c>
    </row>
    <row r="89" spans="1:7" x14ac:dyDescent="0.25">
      <c r="C89" s="9" t="s">
        <v>40</v>
      </c>
      <c r="E89" s="7" t="s">
        <v>30</v>
      </c>
      <c r="F89" s="2" t="s">
        <v>39</v>
      </c>
      <c r="G89" s="7"/>
    </row>
    <row r="90" spans="1:7" x14ac:dyDescent="0.25">
      <c r="C90" s="9" t="s">
        <v>41</v>
      </c>
      <c r="E90" s="7" t="s">
        <v>30</v>
      </c>
      <c r="F90" s="2" t="s">
        <v>42</v>
      </c>
      <c r="G90" s="7"/>
    </row>
    <row r="91" spans="1:7" x14ac:dyDescent="0.25">
      <c r="C91" s="23" t="s">
        <v>48</v>
      </c>
      <c r="E91" s="7" t="s">
        <v>4</v>
      </c>
      <c r="F91" s="2" t="s">
        <v>15</v>
      </c>
    </row>
    <row r="93" spans="1:7" x14ac:dyDescent="0.25">
      <c r="A93" s="3" t="s">
        <v>18</v>
      </c>
    </row>
  </sheetData>
  <sheetProtection algorithmName="SHA-512" hashValue="JwofyWEZzVzmkUI+aCMF1QutN7Oevi/gtUHZtPCz0GYYp7vC4z1BvUcbrvGolVniQb3g8bAC9U6DH8bvAvbgDw==" saltValue="OYUoPsn91gYlF1UIEg19RQ==" spinCount="100000" sheet="1" objects="1" scenarios="1"/>
  <mergeCells count="28">
    <mergeCell ref="G70:G71"/>
    <mergeCell ref="C70:C71"/>
    <mergeCell ref="B70:B71"/>
    <mergeCell ref="D70:D71"/>
    <mergeCell ref="E70:E71"/>
    <mergeCell ref="D56:F56"/>
    <mergeCell ref="G56:G57"/>
    <mergeCell ref="H56:H57"/>
    <mergeCell ref="I56:K56"/>
    <mergeCell ref="L56:L57"/>
    <mergeCell ref="D57:F57"/>
    <mergeCell ref="I57:K57"/>
    <mergeCell ref="C82:C83"/>
    <mergeCell ref="B82:B83"/>
    <mergeCell ref="D82:E82"/>
    <mergeCell ref="D83:D84"/>
    <mergeCell ref="A3:P3"/>
    <mergeCell ref="C38:C39"/>
    <mergeCell ref="B38:B39"/>
    <mergeCell ref="D39:F39"/>
    <mergeCell ref="G38:G39"/>
    <mergeCell ref="D38:F38"/>
    <mergeCell ref="I38:K38"/>
    <mergeCell ref="L38:L39"/>
    <mergeCell ref="I39:K39"/>
    <mergeCell ref="H38:H39"/>
    <mergeCell ref="B56:B57"/>
    <mergeCell ref="C56:C57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5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82</v>
      </c>
      <c r="B4" s="5"/>
      <c r="C4" s="24"/>
    </row>
    <row r="5" spans="1:8" ht="15.75" thickTop="1" x14ac:dyDescent="0.25"/>
    <row r="6" spans="1:8" x14ac:dyDescent="0.25">
      <c r="A6" s="40" t="s">
        <v>83</v>
      </c>
      <c r="B6" s="40"/>
      <c r="C6" s="40"/>
      <c r="D6" s="40"/>
      <c r="E6" s="40"/>
      <c r="F6" s="40"/>
      <c r="G6" s="40"/>
      <c r="H6" s="40"/>
    </row>
    <row r="7" spans="1:8" ht="15.75" thickBot="1" x14ac:dyDescent="0.3">
      <c r="F7" s="7" t="s">
        <v>79</v>
      </c>
      <c r="G7" s="7" t="s">
        <v>80</v>
      </c>
      <c r="H7" s="7" t="s">
        <v>81</v>
      </c>
    </row>
    <row r="8" spans="1:8" ht="15.75" thickTop="1" x14ac:dyDescent="0.25">
      <c r="A8" s="41" t="s">
        <v>75</v>
      </c>
      <c r="B8" s="42"/>
      <c r="C8" s="43" t="s">
        <v>76</v>
      </c>
      <c r="D8" s="44"/>
      <c r="E8" s="45"/>
      <c r="F8" s="46" t="s">
        <v>43</v>
      </c>
      <c r="G8" s="46" t="s">
        <v>43</v>
      </c>
      <c r="H8" s="46" t="s">
        <v>43</v>
      </c>
    </row>
    <row r="9" spans="1:8" ht="15.75" thickBot="1" x14ac:dyDescent="0.3">
      <c r="A9" s="47"/>
      <c r="B9" s="48"/>
      <c r="C9" s="49" t="s">
        <v>77</v>
      </c>
      <c r="D9" s="50"/>
      <c r="E9" s="51" t="s">
        <v>78</v>
      </c>
      <c r="F9" s="52"/>
      <c r="G9" s="52"/>
      <c r="H9" s="52"/>
    </row>
    <row r="10" spans="1:8" x14ac:dyDescent="0.25">
      <c r="A10" s="53" t="s">
        <v>70</v>
      </c>
      <c r="B10" s="54"/>
      <c r="C10" s="55" t="s">
        <v>35</v>
      </c>
      <c r="D10" s="56"/>
      <c r="E10" s="57" t="s">
        <v>30</v>
      </c>
      <c r="F10" s="58">
        <v>18</v>
      </c>
      <c r="G10" s="58"/>
      <c r="H10" s="58"/>
    </row>
    <row r="11" spans="1:8" x14ac:dyDescent="0.25">
      <c r="A11" s="59" t="s">
        <v>71</v>
      </c>
      <c r="B11" s="60"/>
      <c r="C11" s="61" t="s">
        <v>40</v>
      </c>
      <c r="D11" s="62"/>
      <c r="E11" s="63" t="s">
        <v>30</v>
      </c>
      <c r="F11" s="64">
        <v>20</v>
      </c>
      <c r="G11" s="64"/>
      <c r="H11" s="64"/>
    </row>
    <row r="12" spans="1:8" x14ac:dyDescent="0.25">
      <c r="A12" s="59" t="s">
        <v>72</v>
      </c>
      <c r="B12" s="60"/>
      <c r="C12" s="61" t="s">
        <v>41</v>
      </c>
      <c r="D12" s="62"/>
      <c r="E12" s="63" t="s">
        <v>30</v>
      </c>
      <c r="F12" s="64">
        <v>40</v>
      </c>
      <c r="G12" s="64"/>
      <c r="H12" s="64"/>
    </row>
    <row r="13" spans="1:8" ht="15.75" thickBot="1" x14ac:dyDescent="0.3">
      <c r="A13" s="65" t="s">
        <v>73</v>
      </c>
      <c r="B13" s="66"/>
      <c r="C13" s="49" t="s">
        <v>36</v>
      </c>
      <c r="D13" s="50"/>
      <c r="E13" s="51" t="s">
        <v>30</v>
      </c>
      <c r="F13" s="67">
        <f>F12-F11</f>
        <v>20</v>
      </c>
      <c r="G13" s="67">
        <f t="shared" ref="G13:H13" si="0">G12-G11</f>
        <v>0</v>
      </c>
      <c r="H13" s="67">
        <f t="shared" si="0"/>
        <v>0</v>
      </c>
    </row>
    <row r="14" spans="1:8" ht="15.75" thickBot="1" x14ac:dyDescent="0.3">
      <c r="A14" s="68" t="s">
        <v>74</v>
      </c>
      <c r="B14" s="69"/>
      <c r="C14" s="70" t="s">
        <v>48</v>
      </c>
      <c r="D14" s="71"/>
      <c r="E14" s="72" t="s">
        <v>4</v>
      </c>
      <c r="F14" s="73">
        <f>((F10-F13)/F13)*100</f>
        <v>-10</v>
      </c>
      <c r="G14" s="73" t="e">
        <f t="shared" ref="G14:H14" si="1">((G10-G13)/G13)*100</f>
        <v>#DIV/0!</v>
      </c>
      <c r="H14" s="73" t="e">
        <f t="shared" si="1"/>
        <v>#DIV/0!</v>
      </c>
    </row>
    <row r="15" spans="1:8" x14ac:dyDescent="0.25">
      <c r="A15" s="3" t="s">
        <v>18</v>
      </c>
    </row>
  </sheetData>
  <sheetProtection algorithmName="SHA-512" hashValue="Mc+mGOd0AHZZN01YRq7AkUVS93xh9MjCyO60XRTxTeaTsaHwcuL1bRA+b7lqxDNllzHPoBqhH0DhiEIUede1Ug==" saltValue="IGDRn6qNTVxxImTmgLjz9w==" spinCount="100000" sheet="1" objects="1" scenarios="1"/>
  <protectedRanges>
    <protectedRange sqref="F10:H12" name="Zonă1"/>
  </protectedRanges>
  <mergeCells count="17">
    <mergeCell ref="F8:F9"/>
    <mergeCell ref="A8:B9"/>
    <mergeCell ref="A6:H6"/>
    <mergeCell ref="A14:B14"/>
    <mergeCell ref="A13:B13"/>
    <mergeCell ref="A12:B12"/>
    <mergeCell ref="A11:B11"/>
    <mergeCell ref="A10:B10"/>
    <mergeCell ref="C14:D14"/>
    <mergeCell ref="C13:D13"/>
    <mergeCell ref="C12:D12"/>
    <mergeCell ref="C11:D11"/>
    <mergeCell ref="C10:D10"/>
    <mergeCell ref="C9:D9"/>
    <mergeCell ref="C8:E8"/>
    <mergeCell ref="H8:H9"/>
    <mergeCell ref="G8:G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15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86</v>
      </c>
      <c r="B4" s="5"/>
      <c r="C4" s="5"/>
    </row>
    <row r="5" spans="1:8" ht="15.75" thickTop="1" x14ac:dyDescent="0.25"/>
    <row r="6" spans="1:8" x14ac:dyDescent="0.25">
      <c r="A6" s="40" t="s">
        <v>83</v>
      </c>
      <c r="B6" s="40"/>
      <c r="C6" s="40"/>
      <c r="D6" s="40"/>
      <c r="E6" s="40"/>
      <c r="F6" s="40"/>
      <c r="G6" s="40"/>
      <c r="H6" s="40"/>
    </row>
    <row r="7" spans="1:8" ht="15.75" thickBot="1" x14ac:dyDescent="0.3">
      <c r="F7" s="7" t="s">
        <v>79</v>
      </c>
      <c r="G7" s="7" t="s">
        <v>80</v>
      </c>
      <c r="H7" s="7" t="s">
        <v>81</v>
      </c>
    </row>
    <row r="8" spans="1:8" ht="15.75" thickTop="1" x14ac:dyDescent="0.25">
      <c r="A8" s="41" t="s">
        <v>75</v>
      </c>
      <c r="B8" s="42"/>
      <c r="C8" s="43" t="s">
        <v>84</v>
      </c>
      <c r="D8" s="44"/>
      <c r="E8" s="45"/>
      <c r="F8" s="46" t="s">
        <v>61</v>
      </c>
      <c r="G8" s="46" t="s">
        <v>61</v>
      </c>
      <c r="H8" s="46" t="s">
        <v>61</v>
      </c>
    </row>
    <row r="9" spans="1:8" ht="15.75" thickBot="1" x14ac:dyDescent="0.3">
      <c r="A9" s="47"/>
      <c r="B9" s="48"/>
      <c r="C9" s="49" t="s">
        <v>77</v>
      </c>
      <c r="D9" s="50"/>
      <c r="E9" s="51" t="s">
        <v>78</v>
      </c>
      <c r="F9" s="52"/>
      <c r="G9" s="52"/>
      <c r="H9" s="52"/>
    </row>
    <row r="10" spans="1:8" x14ac:dyDescent="0.25">
      <c r="A10" s="53" t="s">
        <v>70</v>
      </c>
      <c r="B10" s="54"/>
      <c r="C10" s="55" t="s">
        <v>35</v>
      </c>
      <c r="D10" s="56"/>
      <c r="E10" s="57" t="s">
        <v>30</v>
      </c>
      <c r="F10" s="58">
        <v>6</v>
      </c>
      <c r="G10" s="58"/>
      <c r="H10" s="58"/>
    </row>
    <row r="11" spans="1:8" x14ac:dyDescent="0.25">
      <c r="A11" s="59" t="s">
        <v>71</v>
      </c>
      <c r="B11" s="60"/>
      <c r="C11" s="61" t="s">
        <v>40</v>
      </c>
      <c r="D11" s="62"/>
      <c r="E11" s="63" t="s">
        <v>30</v>
      </c>
      <c r="F11" s="64">
        <v>10</v>
      </c>
      <c r="G11" s="64"/>
      <c r="H11" s="64"/>
    </row>
    <row r="12" spans="1:8" x14ac:dyDescent="0.25">
      <c r="A12" s="59" t="s">
        <v>72</v>
      </c>
      <c r="B12" s="60"/>
      <c r="C12" s="61" t="s">
        <v>41</v>
      </c>
      <c r="D12" s="62"/>
      <c r="E12" s="63" t="s">
        <v>30</v>
      </c>
      <c r="F12" s="64">
        <v>15</v>
      </c>
      <c r="G12" s="64"/>
      <c r="H12" s="64"/>
    </row>
    <row r="13" spans="1:8" ht="15.75" thickBot="1" x14ac:dyDescent="0.3">
      <c r="A13" s="65" t="s">
        <v>73</v>
      </c>
      <c r="B13" s="66"/>
      <c r="C13" s="49" t="s">
        <v>36</v>
      </c>
      <c r="D13" s="50"/>
      <c r="E13" s="51" t="s">
        <v>30</v>
      </c>
      <c r="F13" s="67">
        <f>F12-F11</f>
        <v>5</v>
      </c>
      <c r="G13" s="67">
        <f t="shared" ref="G13:H13" si="0">G12-G11</f>
        <v>0</v>
      </c>
      <c r="H13" s="67">
        <f t="shared" si="0"/>
        <v>0</v>
      </c>
    </row>
    <row r="14" spans="1:8" ht="15.75" thickBot="1" x14ac:dyDescent="0.3">
      <c r="A14" s="68" t="s">
        <v>85</v>
      </c>
      <c r="B14" s="69"/>
      <c r="C14" s="70" t="s">
        <v>62</v>
      </c>
      <c r="D14" s="71"/>
      <c r="E14" s="72" t="s">
        <v>4</v>
      </c>
      <c r="F14" s="73">
        <f>((F13-F10)/F10)*100</f>
        <v>-16.666666666666664</v>
      </c>
      <c r="G14" s="73" t="e">
        <f t="shared" ref="G14:H14" si="1">((G13-G10)/G10)*100</f>
        <v>#DIV/0!</v>
      </c>
      <c r="H14" s="73" t="e">
        <f t="shared" si="1"/>
        <v>#DIV/0!</v>
      </c>
    </row>
    <row r="15" spans="1:8" x14ac:dyDescent="0.25">
      <c r="A15" s="3" t="s">
        <v>18</v>
      </c>
    </row>
  </sheetData>
  <sheetProtection algorithmName="SHA-512" hashValue="/9OQrM/1dn3xybHArEoEPi29ztvq6dG3zuVkUdk2iuHViNZtrSBqAm1q7Wt7G0iTRlfv+QYg1CxAsgm49UwZrg==" saltValue="Zvx+xqJWlxkPL9KwSIbW+g==" spinCount="100000" sheet="1" objects="1" scenarios="1"/>
  <protectedRanges>
    <protectedRange sqref="F10:H12" name="Zonă1"/>
  </protectedRanges>
  <mergeCells count="17">
    <mergeCell ref="A13:B13"/>
    <mergeCell ref="C13:D13"/>
    <mergeCell ref="A14:B14"/>
    <mergeCell ref="C14:D14"/>
    <mergeCell ref="A10:B10"/>
    <mergeCell ref="C10:D10"/>
    <mergeCell ref="A11:B11"/>
    <mergeCell ref="C11:D11"/>
    <mergeCell ref="A12:B12"/>
    <mergeCell ref="C12:D12"/>
    <mergeCell ref="A6:H6"/>
    <mergeCell ref="A8:B9"/>
    <mergeCell ref="C8:E8"/>
    <mergeCell ref="F8:F9"/>
    <mergeCell ref="G8:G9"/>
    <mergeCell ref="H8:H9"/>
    <mergeCell ref="C9:D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5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87</v>
      </c>
      <c r="B4" s="5"/>
      <c r="C4" s="24"/>
    </row>
    <row r="5" spans="1:8" ht="15.75" thickTop="1" x14ac:dyDescent="0.25"/>
    <row r="6" spans="1:8" x14ac:dyDescent="0.25">
      <c r="A6" s="40" t="s">
        <v>83</v>
      </c>
      <c r="B6" s="40"/>
      <c r="C6" s="40"/>
      <c r="D6" s="40"/>
      <c r="E6" s="40"/>
      <c r="F6" s="40"/>
      <c r="G6" s="40"/>
      <c r="H6" s="40"/>
    </row>
    <row r="7" spans="1:8" ht="15.75" thickBot="1" x14ac:dyDescent="0.3">
      <c r="F7" s="7" t="s">
        <v>79</v>
      </c>
      <c r="G7" s="7" t="s">
        <v>80</v>
      </c>
      <c r="H7" s="7" t="s">
        <v>81</v>
      </c>
    </row>
    <row r="8" spans="1:8" ht="15.75" thickTop="1" x14ac:dyDescent="0.25">
      <c r="A8" s="41" t="s">
        <v>75</v>
      </c>
      <c r="B8" s="42"/>
      <c r="C8" s="43" t="s">
        <v>89</v>
      </c>
      <c r="D8" s="44"/>
      <c r="E8" s="45"/>
      <c r="F8" s="46" t="s">
        <v>59</v>
      </c>
      <c r="G8" s="46" t="s">
        <v>59</v>
      </c>
      <c r="H8" s="46" t="s">
        <v>59</v>
      </c>
    </row>
    <row r="9" spans="1:8" ht="15.75" thickBot="1" x14ac:dyDescent="0.3">
      <c r="A9" s="47"/>
      <c r="B9" s="48"/>
      <c r="C9" s="49" t="s">
        <v>77</v>
      </c>
      <c r="D9" s="50"/>
      <c r="E9" s="51" t="s">
        <v>78</v>
      </c>
      <c r="F9" s="52"/>
      <c r="G9" s="52"/>
      <c r="H9" s="52"/>
    </row>
    <row r="10" spans="1:8" x14ac:dyDescent="0.25">
      <c r="A10" s="74" t="s">
        <v>88</v>
      </c>
      <c r="B10" s="75"/>
      <c r="C10" s="76" t="s">
        <v>48</v>
      </c>
      <c r="D10" s="77"/>
      <c r="E10" s="78" t="s">
        <v>4</v>
      </c>
      <c r="F10" s="64">
        <v>-4.5999999999999996</v>
      </c>
      <c r="G10" s="64"/>
      <c r="H10" s="64"/>
    </row>
    <row r="11" spans="1:8" x14ac:dyDescent="0.25">
      <c r="A11" s="53" t="s">
        <v>71</v>
      </c>
      <c r="B11" s="54"/>
      <c r="C11" s="55" t="s">
        <v>40</v>
      </c>
      <c r="D11" s="56"/>
      <c r="E11" s="57" t="s">
        <v>30</v>
      </c>
      <c r="F11" s="64">
        <v>66</v>
      </c>
      <c r="G11" s="64"/>
      <c r="H11" s="64"/>
    </row>
    <row r="12" spans="1:8" x14ac:dyDescent="0.25">
      <c r="A12" s="59" t="s">
        <v>72</v>
      </c>
      <c r="B12" s="60"/>
      <c r="C12" s="61" t="s">
        <v>41</v>
      </c>
      <c r="D12" s="62"/>
      <c r="E12" s="63" t="s">
        <v>30</v>
      </c>
      <c r="F12" s="64">
        <v>250</v>
      </c>
      <c r="G12" s="64"/>
      <c r="H12" s="64"/>
    </row>
    <row r="13" spans="1:8" ht="15.75" thickBot="1" x14ac:dyDescent="0.3">
      <c r="A13" s="59" t="s">
        <v>73</v>
      </c>
      <c r="B13" s="60"/>
      <c r="C13" s="61" t="s">
        <v>36</v>
      </c>
      <c r="D13" s="62"/>
      <c r="E13" s="63" t="s">
        <v>30</v>
      </c>
      <c r="F13" s="67">
        <f>F12-F11</f>
        <v>184</v>
      </c>
      <c r="G13" s="67">
        <f t="shared" ref="G13:H13" si="0">G12-G11</f>
        <v>0</v>
      </c>
      <c r="H13" s="67">
        <f t="shared" si="0"/>
        <v>0</v>
      </c>
    </row>
    <row r="14" spans="1:8" ht="15.75" thickBot="1" x14ac:dyDescent="0.3">
      <c r="A14" s="79" t="s">
        <v>96</v>
      </c>
      <c r="B14" s="80"/>
      <c r="C14" s="81" t="s">
        <v>35</v>
      </c>
      <c r="D14" s="82"/>
      <c r="E14" s="83" t="s">
        <v>30</v>
      </c>
      <c r="F14" s="73">
        <f>F13*(1+(F10/100))</f>
        <v>175.536</v>
      </c>
      <c r="G14" s="73">
        <f t="shared" ref="G14:H14" si="1">G13*(1+(G10/100))</f>
        <v>0</v>
      </c>
      <c r="H14" s="73">
        <f t="shared" si="1"/>
        <v>0</v>
      </c>
    </row>
    <row r="15" spans="1:8" x14ac:dyDescent="0.25">
      <c r="A15" s="3" t="s">
        <v>18</v>
      </c>
    </row>
  </sheetData>
  <sheetProtection algorithmName="SHA-512" hashValue="y+Ch6p/u4EuRSlZ78mjdm7i+2G3tmseKTemJPyq92TUwwOQf1MxzU7OX9umfWYoI272vvU4HOpLidBUglFm4vA==" saltValue="Z9a3aEy/KT/m2sbuSQvepg==" spinCount="100000" sheet="1" objects="1" scenarios="1"/>
  <protectedRanges>
    <protectedRange sqref="F10:H12" name="Zonă1"/>
  </protectedRanges>
  <mergeCells count="17">
    <mergeCell ref="A13:B13"/>
    <mergeCell ref="C13:D13"/>
    <mergeCell ref="A14:B14"/>
    <mergeCell ref="C14:D14"/>
    <mergeCell ref="A10:B10"/>
    <mergeCell ref="C10:D10"/>
    <mergeCell ref="A12:B12"/>
    <mergeCell ref="C12:D12"/>
    <mergeCell ref="A6:H6"/>
    <mergeCell ref="A8:B9"/>
    <mergeCell ref="C8:E8"/>
    <mergeCell ref="F8:F9"/>
    <mergeCell ref="G8:G9"/>
    <mergeCell ref="H8:H9"/>
    <mergeCell ref="C9:D9"/>
    <mergeCell ref="C11:D11"/>
    <mergeCell ref="A11:B11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15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91</v>
      </c>
      <c r="B4" s="5"/>
      <c r="C4" s="24"/>
    </row>
    <row r="5" spans="1:8" ht="15.75" thickTop="1" x14ac:dyDescent="0.25"/>
    <row r="6" spans="1:8" x14ac:dyDescent="0.25">
      <c r="A6" s="40" t="s">
        <v>83</v>
      </c>
      <c r="B6" s="40"/>
      <c r="C6" s="40"/>
      <c r="D6" s="40"/>
      <c r="E6" s="40"/>
      <c r="F6" s="40"/>
      <c r="G6" s="40"/>
      <c r="H6" s="40"/>
    </row>
    <row r="7" spans="1:8" ht="15.75" thickBot="1" x14ac:dyDescent="0.3">
      <c r="F7" s="7" t="s">
        <v>79</v>
      </c>
      <c r="G7" s="7" t="s">
        <v>80</v>
      </c>
      <c r="H7" s="7" t="s">
        <v>81</v>
      </c>
    </row>
    <row r="8" spans="1:8" ht="15.75" thickTop="1" x14ac:dyDescent="0.25">
      <c r="A8" s="41" t="s">
        <v>75</v>
      </c>
      <c r="B8" s="42"/>
      <c r="C8" s="43" t="s">
        <v>90</v>
      </c>
      <c r="D8" s="44"/>
      <c r="E8" s="45"/>
      <c r="F8" s="46" t="s">
        <v>45</v>
      </c>
      <c r="G8" s="46" t="s">
        <v>45</v>
      </c>
      <c r="H8" s="46" t="s">
        <v>45</v>
      </c>
    </row>
    <row r="9" spans="1:8" ht="15.75" thickBot="1" x14ac:dyDescent="0.3">
      <c r="A9" s="47"/>
      <c r="B9" s="48"/>
      <c r="C9" s="49" t="s">
        <v>77</v>
      </c>
      <c r="D9" s="50"/>
      <c r="E9" s="51" t="s">
        <v>78</v>
      </c>
      <c r="F9" s="52"/>
      <c r="G9" s="52"/>
      <c r="H9" s="52"/>
    </row>
    <row r="10" spans="1:8" x14ac:dyDescent="0.25">
      <c r="A10" s="74" t="s">
        <v>88</v>
      </c>
      <c r="B10" s="75"/>
      <c r="C10" s="76" t="s">
        <v>48</v>
      </c>
      <c r="D10" s="77"/>
      <c r="E10" s="78" t="s">
        <v>4</v>
      </c>
      <c r="F10" s="64">
        <v>-4</v>
      </c>
      <c r="G10" s="64"/>
      <c r="H10" s="64"/>
    </row>
    <row r="11" spans="1:8" x14ac:dyDescent="0.25">
      <c r="A11" s="84" t="s">
        <v>70</v>
      </c>
      <c r="B11" s="85"/>
      <c r="C11" s="86" t="s">
        <v>35</v>
      </c>
      <c r="D11" s="87"/>
      <c r="E11" s="57" t="s">
        <v>30</v>
      </c>
      <c r="F11" s="64">
        <v>42</v>
      </c>
      <c r="G11" s="64"/>
      <c r="H11" s="64"/>
    </row>
    <row r="12" spans="1:8" x14ac:dyDescent="0.25">
      <c r="A12" s="53" t="s">
        <v>71</v>
      </c>
      <c r="B12" s="54"/>
      <c r="C12" s="55" t="s">
        <v>40</v>
      </c>
      <c r="D12" s="56"/>
      <c r="E12" s="57" t="s">
        <v>30</v>
      </c>
      <c r="F12" s="64">
        <v>724.3</v>
      </c>
      <c r="G12" s="64"/>
      <c r="H12" s="64"/>
    </row>
    <row r="13" spans="1:8" ht="15.75" thickBot="1" x14ac:dyDescent="0.3">
      <c r="A13" s="88" t="s">
        <v>72</v>
      </c>
      <c r="B13" s="89"/>
      <c r="C13" s="90" t="s">
        <v>41</v>
      </c>
      <c r="D13" s="91"/>
      <c r="E13" s="92" t="s">
        <v>30</v>
      </c>
      <c r="F13" s="93">
        <f>F12+F14</f>
        <v>768.05</v>
      </c>
      <c r="G13" s="93">
        <f t="shared" ref="G13:H13" si="0">G12+G14</f>
        <v>0</v>
      </c>
      <c r="H13" s="93">
        <f t="shared" si="0"/>
        <v>0</v>
      </c>
    </row>
    <row r="14" spans="1:8" ht="15.75" thickBot="1" x14ac:dyDescent="0.3">
      <c r="A14" s="79" t="s">
        <v>97</v>
      </c>
      <c r="B14" s="80"/>
      <c r="C14" s="81" t="s">
        <v>36</v>
      </c>
      <c r="D14" s="82"/>
      <c r="E14" s="83" t="s">
        <v>30</v>
      </c>
      <c r="F14" s="73">
        <f>F11/(1+(F10/100))</f>
        <v>43.75</v>
      </c>
      <c r="G14" s="73">
        <f t="shared" ref="G14:H14" si="1">G11/(1+(G10/100))</f>
        <v>0</v>
      </c>
      <c r="H14" s="73">
        <f t="shared" si="1"/>
        <v>0</v>
      </c>
    </row>
    <row r="15" spans="1:8" x14ac:dyDescent="0.25">
      <c r="A15" s="3" t="s">
        <v>18</v>
      </c>
    </row>
  </sheetData>
  <sheetProtection algorithmName="SHA-512" hashValue="D6+n9GjWzjiHOHvNgexfryNhdGJGPvf7yMm+d6Uvxi1BEvm7bRIdRMGshOwzJckLojEg8qPOBTFHxQvl02mKgg==" saltValue="m4ss63J4syI0SJgjDNGPBw==" spinCount="100000" sheet="1" objects="1" scenarios="1"/>
  <protectedRanges>
    <protectedRange sqref="F10:H12" name="Zonă1"/>
  </protectedRanges>
  <mergeCells count="17">
    <mergeCell ref="A14:B14"/>
    <mergeCell ref="C14:D14"/>
    <mergeCell ref="C11:D11"/>
    <mergeCell ref="A11:B11"/>
    <mergeCell ref="A10:B10"/>
    <mergeCell ref="C10:D10"/>
    <mergeCell ref="A12:B12"/>
    <mergeCell ref="C12:D12"/>
    <mergeCell ref="A13:B13"/>
    <mergeCell ref="C13:D13"/>
    <mergeCell ref="A6:H6"/>
    <mergeCell ref="A8:B9"/>
    <mergeCell ref="C8:E8"/>
    <mergeCell ref="F8:F9"/>
    <mergeCell ref="G8:G9"/>
    <mergeCell ref="H8:H9"/>
    <mergeCell ref="C9:D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Introduction</vt:lpstr>
      <vt:lpstr>Log Correction</vt:lpstr>
      <vt:lpstr>Distance Correction</vt:lpstr>
      <vt:lpstr>True Distance</vt:lpstr>
      <vt:lpstr>Log Distance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2017-01-23T17:14:05Z</cp:lastPrinted>
  <dcterms:created xsi:type="dcterms:W3CDTF">2017-01-17T15:49:30Z</dcterms:created>
  <dcterms:modified xsi:type="dcterms:W3CDTF">2017-01-23T17:29:47Z</dcterms:modified>
</cp:coreProperties>
</file>