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rin\Documents\Flag Gaff _ Website Posts\"/>
    </mc:Choice>
  </mc:AlternateContent>
  <workbookProtection workbookAlgorithmName="SHA-512" workbookHashValue="b3sPMMwBUx45sBlugWRVwI5FLD17WnJR/mXlkjk2KhcPyTxPkL6xI5MlOhF6XTtdvbDFccLdKyYOF0ZgQ5Bw2A==" workbookSaltValue="XEksLg1kBcYvAz7TysieUQ==" workbookSpinCount="100000" lockStructure="1"/>
  <bookViews>
    <workbookView xWindow="0" yWindow="0" windowWidth="20460" windowHeight="7650"/>
  </bookViews>
  <sheets>
    <sheet name="Introduction" sheetId="1" r:id="rId1"/>
    <sheet name="Initial Data" sheetId="2" r:id="rId2"/>
    <sheet name="Calculations" sheetId="3" r:id="rId3"/>
    <sheet name="Deviations Table" sheetId="4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5" i="3" l="1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E45" i="3"/>
  <c r="E30" i="3"/>
  <c r="E34" i="3"/>
  <c r="E18" i="3"/>
  <c r="C47" i="3"/>
  <c r="E47" i="3" s="1"/>
  <c r="C46" i="3"/>
  <c r="E46" i="3" s="1"/>
  <c r="C45" i="3"/>
  <c r="C44" i="3"/>
  <c r="E44" i="3" s="1"/>
  <c r="C43" i="3"/>
  <c r="E43" i="3" s="1"/>
  <c r="C42" i="3"/>
  <c r="E42" i="3" s="1"/>
  <c r="C41" i="3"/>
  <c r="E41" i="3" s="1"/>
  <c r="C40" i="3"/>
  <c r="E40" i="3" s="1"/>
  <c r="C39" i="3"/>
  <c r="E39" i="3" s="1"/>
  <c r="C38" i="3"/>
  <c r="E38" i="3" s="1"/>
  <c r="C37" i="3"/>
  <c r="E37" i="3" s="1"/>
  <c r="C36" i="3"/>
  <c r="E36" i="3" s="1"/>
  <c r="C35" i="3"/>
  <c r="E35" i="3" s="1"/>
  <c r="C34" i="3"/>
  <c r="C33" i="3"/>
  <c r="E33" i="3" s="1"/>
  <c r="C32" i="3"/>
  <c r="E32" i="3" s="1"/>
  <c r="C31" i="3"/>
  <c r="E31" i="3" s="1"/>
  <c r="C30" i="3"/>
  <c r="C29" i="3"/>
  <c r="E29" i="3" s="1"/>
  <c r="C28" i="3"/>
  <c r="E28" i="3" s="1"/>
  <c r="C27" i="3"/>
  <c r="E27" i="3" s="1"/>
  <c r="C26" i="3"/>
  <c r="E26" i="3" s="1"/>
  <c r="C25" i="3"/>
  <c r="E25" i="3" s="1"/>
  <c r="C24" i="3"/>
  <c r="E24" i="3" s="1"/>
  <c r="C23" i="3"/>
  <c r="E23" i="3" s="1"/>
  <c r="C22" i="3"/>
  <c r="E22" i="3" s="1"/>
  <c r="C21" i="3"/>
  <c r="E21" i="3" s="1"/>
  <c r="C20" i="3"/>
  <c r="E20" i="3" s="1"/>
  <c r="C19" i="3"/>
  <c r="E19" i="3" s="1"/>
  <c r="C18" i="3"/>
  <c r="C17" i="3"/>
  <c r="E17" i="3" s="1"/>
  <c r="C16" i="3"/>
  <c r="E16" i="3" s="1"/>
  <c r="C15" i="3"/>
  <c r="E15" i="3" s="1"/>
  <c r="C14" i="3"/>
  <c r="E14" i="3" s="1"/>
  <c r="C13" i="3"/>
  <c r="E13" i="3" s="1"/>
  <c r="M156" i="2"/>
  <c r="N48" i="3" s="1"/>
  <c r="L156" i="2"/>
  <c r="K48" i="3" s="1"/>
  <c r="M48" i="3" s="1"/>
  <c r="M152" i="2"/>
  <c r="N47" i="3" s="1"/>
  <c r="L152" i="2"/>
  <c r="K47" i="3" s="1"/>
  <c r="M47" i="3" s="1"/>
  <c r="M148" i="2"/>
  <c r="N46" i="3" s="1"/>
  <c r="L148" i="2"/>
  <c r="K46" i="3" s="1"/>
  <c r="M46" i="3" s="1"/>
  <c r="M144" i="2"/>
  <c r="L144" i="2"/>
  <c r="K45" i="3" s="1"/>
  <c r="M45" i="3" s="1"/>
  <c r="O45" i="3" s="1"/>
  <c r="M140" i="2"/>
  <c r="L140" i="2"/>
  <c r="K44" i="3" s="1"/>
  <c r="M44" i="3" s="1"/>
  <c r="O44" i="3" s="1"/>
  <c r="M136" i="2"/>
  <c r="L136" i="2"/>
  <c r="K43" i="3" s="1"/>
  <c r="M43" i="3" s="1"/>
  <c r="O43" i="3" s="1"/>
  <c r="M132" i="2"/>
  <c r="L132" i="2"/>
  <c r="K42" i="3" s="1"/>
  <c r="M42" i="3" s="1"/>
  <c r="O42" i="3" s="1"/>
  <c r="M128" i="2"/>
  <c r="L128" i="2"/>
  <c r="K41" i="3" s="1"/>
  <c r="M41" i="3" s="1"/>
  <c r="O41" i="3" s="1"/>
  <c r="M124" i="2"/>
  <c r="L124" i="2"/>
  <c r="K40" i="3" s="1"/>
  <c r="M40" i="3" s="1"/>
  <c r="O40" i="3" s="1"/>
  <c r="M120" i="2"/>
  <c r="L120" i="2"/>
  <c r="K39" i="3" s="1"/>
  <c r="M39" i="3" s="1"/>
  <c r="O39" i="3" s="1"/>
  <c r="M116" i="2"/>
  <c r="L116" i="2"/>
  <c r="K38" i="3" s="1"/>
  <c r="M38" i="3" s="1"/>
  <c r="O38" i="3" s="1"/>
  <c r="M112" i="2"/>
  <c r="L112" i="2"/>
  <c r="K37" i="3" s="1"/>
  <c r="M37" i="3" s="1"/>
  <c r="O37" i="3" s="1"/>
  <c r="M108" i="2"/>
  <c r="L108" i="2"/>
  <c r="K36" i="3" s="1"/>
  <c r="M36" i="3" s="1"/>
  <c r="O36" i="3" s="1"/>
  <c r="M104" i="2"/>
  <c r="L104" i="2"/>
  <c r="K35" i="3" s="1"/>
  <c r="M35" i="3" s="1"/>
  <c r="O35" i="3" s="1"/>
  <c r="M100" i="2"/>
  <c r="L100" i="2"/>
  <c r="K34" i="3" s="1"/>
  <c r="M34" i="3" s="1"/>
  <c r="O34" i="3" s="1"/>
  <c r="M96" i="2"/>
  <c r="L96" i="2"/>
  <c r="K33" i="3" s="1"/>
  <c r="M33" i="3" s="1"/>
  <c r="O33" i="3" s="1"/>
  <c r="M92" i="2"/>
  <c r="L92" i="2"/>
  <c r="K32" i="3" s="1"/>
  <c r="M32" i="3" s="1"/>
  <c r="O32" i="3" s="1"/>
  <c r="M88" i="2"/>
  <c r="L88" i="2"/>
  <c r="K31" i="3" s="1"/>
  <c r="M31" i="3" s="1"/>
  <c r="O31" i="3" s="1"/>
  <c r="M84" i="2"/>
  <c r="L84" i="2"/>
  <c r="K30" i="3" s="1"/>
  <c r="M30" i="3" s="1"/>
  <c r="O30" i="3" s="1"/>
  <c r="M80" i="2"/>
  <c r="L80" i="2"/>
  <c r="K29" i="3" s="1"/>
  <c r="M29" i="3" s="1"/>
  <c r="O29" i="3" s="1"/>
  <c r="M76" i="2"/>
  <c r="L76" i="2"/>
  <c r="K28" i="3" s="1"/>
  <c r="M28" i="3" s="1"/>
  <c r="O28" i="3" s="1"/>
  <c r="M72" i="2"/>
  <c r="L72" i="2"/>
  <c r="K27" i="3" s="1"/>
  <c r="M27" i="3" s="1"/>
  <c r="O27" i="3" s="1"/>
  <c r="M68" i="2"/>
  <c r="L68" i="2"/>
  <c r="K26" i="3" s="1"/>
  <c r="M26" i="3" s="1"/>
  <c r="O26" i="3" s="1"/>
  <c r="M64" i="2"/>
  <c r="L64" i="2"/>
  <c r="K25" i="3" s="1"/>
  <c r="M25" i="3" s="1"/>
  <c r="O25" i="3" s="1"/>
  <c r="M60" i="2"/>
  <c r="L60" i="2"/>
  <c r="K24" i="3" s="1"/>
  <c r="M24" i="3" s="1"/>
  <c r="O24" i="3" s="1"/>
  <c r="M56" i="2"/>
  <c r="L56" i="2"/>
  <c r="K23" i="3" s="1"/>
  <c r="M23" i="3" s="1"/>
  <c r="O23" i="3" s="1"/>
  <c r="M52" i="2"/>
  <c r="L52" i="2"/>
  <c r="K22" i="3" s="1"/>
  <c r="M22" i="3" s="1"/>
  <c r="O22" i="3" s="1"/>
  <c r="M48" i="2"/>
  <c r="L48" i="2"/>
  <c r="K21" i="3" s="1"/>
  <c r="M21" i="3" s="1"/>
  <c r="O21" i="3" s="1"/>
  <c r="M44" i="2"/>
  <c r="L44" i="2"/>
  <c r="K20" i="3" s="1"/>
  <c r="M20" i="3" s="1"/>
  <c r="O20" i="3" s="1"/>
  <c r="M40" i="2"/>
  <c r="L40" i="2"/>
  <c r="K19" i="3" s="1"/>
  <c r="M19" i="3" s="1"/>
  <c r="O19" i="3" s="1"/>
  <c r="M36" i="2"/>
  <c r="L36" i="2"/>
  <c r="K18" i="3" s="1"/>
  <c r="M18" i="3" s="1"/>
  <c r="O18" i="3" s="1"/>
  <c r="M32" i="2"/>
  <c r="L32" i="2"/>
  <c r="K17" i="3" s="1"/>
  <c r="M17" i="3" s="1"/>
  <c r="O17" i="3" s="1"/>
  <c r="M28" i="2"/>
  <c r="L28" i="2"/>
  <c r="K16" i="3" s="1"/>
  <c r="M16" i="3" s="1"/>
  <c r="O16" i="3" s="1"/>
  <c r="M24" i="2"/>
  <c r="L24" i="2"/>
  <c r="K15" i="3" s="1"/>
  <c r="M15" i="3" s="1"/>
  <c r="O15" i="3" s="1"/>
  <c r="M20" i="2"/>
  <c r="L20" i="2"/>
  <c r="K14" i="3" s="1"/>
  <c r="M14" i="3" s="1"/>
  <c r="O14" i="3" s="1"/>
  <c r="M16" i="2"/>
  <c r="L16" i="2"/>
  <c r="K13" i="3" s="1"/>
  <c r="M13" i="3" s="1"/>
  <c r="O13" i="3" s="1"/>
  <c r="O46" i="3" l="1"/>
  <c r="O47" i="3"/>
  <c r="O48" i="3"/>
  <c r="F156" i="2"/>
  <c r="F48" i="3" s="1"/>
  <c r="E156" i="2"/>
  <c r="C48" i="3" s="1"/>
  <c r="E48" i="3" s="1"/>
  <c r="F152" i="2"/>
  <c r="F47" i="3" s="1"/>
  <c r="G47" i="3" s="1"/>
  <c r="E152" i="2"/>
  <c r="F148" i="2"/>
  <c r="F46" i="3" s="1"/>
  <c r="G46" i="3" s="1"/>
  <c r="E148" i="2"/>
  <c r="F144" i="2"/>
  <c r="F45" i="3" s="1"/>
  <c r="G45" i="3" s="1"/>
  <c r="H45" i="3" s="1"/>
  <c r="B41" i="4" s="1"/>
  <c r="E144" i="2"/>
  <c r="F140" i="2"/>
  <c r="F44" i="3" s="1"/>
  <c r="G44" i="3" s="1"/>
  <c r="H44" i="3" s="1"/>
  <c r="B40" i="4" s="1"/>
  <c r="E140" i="2"/>
  <c r="F136" i="2"/>
  <c r="F43" i="3" s="1"/>
  <c r="G43" i="3" s="1"/>
  <c r="H43" i="3" s="1"/>
  <c r="B39" i="4" s="1"/>
  <c r="E136" i="2"/>
  <c r="F132" i="2"/>
  <c r="F42" i="3" s="1"/>
  <c r="G42" i="3" s="1"/>
  <c r="H42" i="3" s="1"/>
  <c r="B38" i="4" s="1"/>
  <c r="E132" i="2"/>
  <c r="F128" i="2"/>
  <c r="F41" i="3" s="1"/>
  <c r="G41" i="3" s="1"/>
  <c r="H41" i="3" s="1"/>
  <c r="B37" i="4" s="1"/>
  <c r="E128" i="2"/>
  <c r="F124" i="2"/>
  <c r="F40" i="3" s="1"/>
  <c r="G40" i="3" s="1"/>
  <c r="H40" i="3" s="1"/>
  <c r="B36" i="4" s="1"/>
  <c r="E124" i="2"/>
  <c r="F120" i="2"/>
  <c r="F39" i="3" s="1"/>
  <c r="G39" i="3" s="1"/>
  <c r="H39" i="3" s="1"/>
  <c r="B35" i="4" s="1"/>
  <c r="E120" i="2"/>
  <c r="F116" i="2"/>
  <c r="F38" i="3" s="1"/>
  <c r="G38" i="3" s="1"/>
  <c r="H38" i="3" s="1"/>
  <c r="B34" i="4" s="1"/>
  <c r="E116" i="2"/>
  <c r="F112" i="2"/>
  <c r="F37" i="3" s="1"/>
  <c r="G37" i="3" s="1"/>
  <c r="H37" i="3" s="1"/>
  <c r="B33" i="4" s="1"/>
  <c r="E112" i="2"/>
  <c r="F108" i="2"/>
  <c r="F36" i="3" s="1"/>
  <c r="G36" i="3" s="1"/>
  <c r="H36" i="3" s="1"/>
  <c r="B32" i="4" s="1"/>
  <c r="E108" i="2"/>
  <c r="F104" i="2"/>
  <c r="F35" i="3" s="1"/>
  <c r="G35" i="3" s="1"/>
  <c r="H35" i="3" s="1"/>
  <c r="B31" i="4" s="1"/>
  <c r="E104" i="2"/>
  <c r="F100" i="2"/>
  <c r="F34" i="3" s="1"/>
  <c r="G34" i="3" s="1"/>
  <c r="H34" i="3" s="1"/>
  <c r="B30" i="4" s="1"/>
  <c r="E100" i="2"/>
  <c r="F96" i="2"/>
  <c r="F33" i="3" s="1"/>
  <c r="G33" i="3" s="1"/>
  <c r="H33" i="3" s="1"/>
  <c r="B29" i="4" s="1"/>
  <c r="E96" i="2"/>
  <c r="F92" i="2"/>
  <c r="F32" i="3" s="1"/>
  <c r="G32" i="3" s="1"/>
  <c r="H32" i="3" s="1"/>
  <c r="B28" i="4" s="1"/>
  <c r="E92" i="2"/>
  <c r="F88" i="2"/>
  <c r="F31" i="3" s="1"/>
  <c r="G31" i="3" s="1"/>
  <c r="H31" i="3" s="1"/>
  <c r="B27" i="4" s="1"/>
  <c r="E88" i="2"/>
  <c r="F84" i="2"/>
  <c r="F30" i="3" s="1"/>
  <c r="G30" i="3" s="1"/>
  <c r="H30" i="3" s="1"/>
  <c r="B26" i="4" s="1"/>
  <c r="E84" i="2"/>
  <c r="F80" i="2"/>
  <c r="F29" i="3" s="1"/>
  <c r="G29" i="3" s="1"/>
  <c r="H29" i="3" s="1"/>
  <c r="B25" i="4" s="1"/>
  <c r="E80" i="2"/>
  <c r="F76" i="2"/>
  <c r="F28" i="3" s="1"/>
  <c r="G28" i="3" s="1"/>
  <c r="H28" i="3" s="1"/>
  <c r="B24" i="4" s="1"/>
  <c r="E76" i="2"/>
  <c r="F72" i="2"/>
  <c r="F27" i="3" s="1"/>
  <c r="G27" i="3" s="1"/>
  <c r="H27" i="3" s="1"/>
  <c r="B23" i="4" s="1"/>
  <c r="E72" i="2"/>
  <c r="F68" i="2"/>
  <c r="F26" i="3" s="1"/>
  <c r="G26" i="3" s="1"/>
  <c r="H26" i="3" s="1"/>
  <c r="B22" i="4" s="1"/>
  <c r="E68" i="2"/>
  <c r="F64" i="2"/>
  <c r="F25" i="3" s="1"/>
  <c r="G25" i="3" s="1"/>
  <c r="H25" i="3" s="1"/>
  <c r="B21" i="4" s="1"/>
  <c r="E64" i="2"/>
  <c r="F60" i="2"/>
  <c r="F24" i="3" s="1"/>
  <c r="G24" i="3" s="1"/>
  <c r="H24" i="3" s="1"/>
  <c r="B20" i="4" s="1"/>
  <c r="E60" i="2"/>
  <c r="F56" i="2"/>
  <c r="F23" i="3" s="1"/>
  <c r="G23" i="3" s="1"/>
  <c r="H23" i="3" s="1"/>
  <c r="B19" i="4" s="1"/>
  <c r="E56" i="2"/>
  <c r="F52" i="2"/>
  <c r="F22" i="3" s="1"/>
  <c r="G22" i="3" s="1"/>
  <c r="H22" i="3" s="1"/>
  <c r="B18" i="4" s="1"/>
  <c r="E52" i="2"/>
  <c r="F48" i="2"/>
  <c r="F21" i="3" s="1"/>
  <c r="G21" i="3" s="1"/>
  <c r="H21" i="3" s="1"/>
  <c r="B17" i="4" s="1"/>
  <c r="E48" i="2"/>
  <c r="F44" i="2"/>
  <c r="F20" i="3" s="1"/>
  <c r="G20" i="3" s="1"/>
  <c r="H20" i="3" s="1"/>
  <c r="B16" i="4" s="1"/>
  <c r="E44" i="2"/>
  <c r="F40" i="2"/>
  <c r="F19" i="3" s="1"/>
  <c r="G19" i="3" s="1"/>
  <c r="H19" i="3" s="1"/>
  <c r="B15" i="4" s="1"/>
  <c r="E40" i="2"/>
  <c r="F36" i="2"/>
  <c r="F18" i="3" s="1"/>
  <c r="G18" i="3" s="1"/>
  <c r="H18" i="3" s="1"/>
  <c r="B14" i="4" s="1"/>
  <c r="E36" i="2"/>
  <c r="F32" i="2"/>
  <c r="F17" i="3" s="1"/>
  <c r="G17" i="3" s="1"/>
  <c r="H17" i="3" s="1"/>
  <c r="B13" i="4" s="1"/>
  <c r="E32" i="2"/>
  <c r="F28" i="2"/>
  <c r="F16" i="3" s="1"/>
  <c r="G16" i="3" s="1"/>
  <c r="H16" i="3" s="1"/>
  <c r="B12" i="4" s="1"/>
  <c r="E28" i="2"/>
  <c r="F24" i="2"/>
  <c r="F15" i="3" s="1"/>
  <c r="G15" i="3" s="1"/>
  <c r="H15" i="3" s="1"/>
  <c r="B11" i="4" s="1"/>
  <c r="E24" i="2"/>
  <c r="F20" i="2"/>
  <c r="F14" i="3" s="1"/>
  <c r="G14" i="3" s="1"/>
  <c r="H14" i="3" s="1"/>
  <c r="B10" i="4" s="1"/>
  <c r="E20" i="2"/>
  <c r="F16" i="2"/>
  <c r="F13" i="3" s="1"/>
  <c r="G13" i="3" s="1"/>
  <c r="H13" i="3" s="1"/>
  <c r="B9" i="4" s="1"/>
  <c r="E16" i="2"/>
  <c r="H46" i="3" l="1"/>
  <c r="B42" i="4" s="1"/>
  <c r="H47" i="3"/>
  <c r="B43" i="4" s="1"/>
  <c r="G48" i="3"/>
  <c r="H48" i="3" s="1"/>
  <c r="B44" i="4" s="1"/>
</calcChain>
</file>

<file path=xl/comments1.xml><?xml version="1.0" encoding="utf-8"?>
<comments xmlns="http://schemas.openxmlformats.org/spreadsheetml/2006/main">
  <authors>
    <author>Sorin Stamate</author>
  </authors>
  <commentList>
    <comment ref="E11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145.</t>
        </r>
      </text>
    </comment>
    <comment ref="G11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145.</t>
        </r>
      </text>
    </comment>
    <comment ref="H11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Navigatie - Editura Militara, 1959. Bucharest. Page 165.</t>
        </r>
      </text>
    </comment>
    <comment ref="M11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145.</t>
        </r>
      </text>
    </comment>
    <comment ref="O11" authorId="0" shapeId="0">
      <text>
        <r>
          <rPr>
            <b/>
            <sz val="9"/>
            <color indexed="81"/>
            <rFont val="Segoe UI"/>
            <family val="2"/>
            <charset val="238"/>
          </rPr>
          <t>Sorin Stamate:</t>
        </r>
        <r>
          <rPr>
            <sz val="9"/>
            <color indexed="81"/>
            <rFont val="Segoe UI"/>
            <family val="2"/>
            <charset val="238"/>
          </rPr>
          <t xml:space="preserve">
Chirita, M.; Pavica, V. - </t>
        </r>
        <r>
          <rPr>
            <i/>
            <sz val="9"/>
            <color indexed="81"/>
            <rFont val="Segoe UI"/>
            <family val="2"/>
            <charset val="238"/>
          </rPr>
          <t xml:space="preserve">Navigatie </t>
        </r>
        <r>
          <rPr>
            <sz val="9"/>
            <color indexed="81"/>
            <rFont val="Segoe UI"/>
            <family val="2"/>
            <charset val="238"/>
          </rPr>
          <t>- Editura Militara, 1959. Bucharest. Page 145.</t>
        </r>
      </text>
    </comment>
  </commentList>
</comments>
</file>

<file path=xl/sharedStrings.xml><?xml version="1.0" encoding="utf-8"?>
<sst xmlns="http://schemas.openxmlformats.org/spreadsheetml/2006/main" count="610" uniqueCount="91">
  <si>
    <t>Flag Gaff</t>
  </si>
  <si>
    <t>Maritime Navigation using Excel</t>
  </si>
  <si>
    <t>Table with Initial Data:</t>
  </si>
  <si>
    <t>(To be filled only in YELLOW cells)</t>
  </si>
  <si>
    <t>Course</t>
  </si>
  <si>
    <t>Magnetic Compass</t>
  </si>
  <si>
    <t>True Bearing</t>
  </si>
  <si>
    <t>Compass Bearing</t>
  </si>
  <si>
    <t>From Chart</t>
  </si>
  <si>
    <t>Observed</t>
  </si>
  <si>
    <r>
      <t xml:space="preserve">[ </t>
    </r>
    <r>
      <rPr>
        <b/>
        <sz val="11"/>
        <color theme="1"/>
        <rFont val="Calibri"/>
        <family val="2"/>
        <charset val="238"/>
      </rPr>
      <t>°.0 ]</t>
    </r>
  </si>
  <si>
    <r>
      <t>0</t>
    </r>
    <r>
      <rPr>
        <b/>
        <sz val="11"/>
        <color theme="1"/>
        <rFont val="Calibri"/>
        <family val="2"/>
        <charset val="238"/>
      </rPr>
      <t>°</t>
    </r>
  </si>
  <si>
    <t>North</t>
  </si>
  <si>
    <t>Readings</t>
  </si>
  <si>
    <t>1st</t>
  </si>
  <si>
    <t>2nd</t>
  </si>
  <si>
    <t>3rd</t>
  </si>
  <si>
    <t>Mean</t>
  </si>
  <si>
    <t>East</t>
  </si>
  <si>
    <r>
      <t>180</t>
    </r>
    <r>
      <rPr>
        <b/>
        <sz val="11"/>
        <color theme="1"/>
        <rFont val="Calibri"/>
        <family val="2"/>
        <charset val="238"/>
      </rPr>
      <t>°</t>
    </r>
  </si>
  <si>
    <t>South</t>
  </si>
  <si>
    <t>West</t>
  </si>
  <si>
    <r>
      <t xml:space="preserve">Prepared by </t>
    </r>
    <r>
      <rPr>
        <b/>
        <sz val="8"/>
        <color theme="1" tint="0.499984740745262"/>
        <rFont val="Calibri"/>
        <family val="2"/>
        <charset val="238"/>
      </rPr>
      <t>© 2016 Sorin Stamate</t>
    </r>
  </si>
  <si>
    <t>Table for calculating the Compass Deviation:</t>
  </si>
  <si>
    <t>Magnetic Variation</t>
  </si>
  <si>
    <t>Magnetic Bearing</t>
  </si>
  <si>
    <t>Compass Deviation</t>
  </si>
  <si>
    <t>TABLE OF COMPASS DEVIATION</t>
  </si>
  <si>
    <t>SHIP:</t>
  </si>
  <si>
    <t>Place of:</t>
  </si>
  <si>
    <t>DATE:</t>
  </si>
  <si>
    <t>Variation:</t>
  </si>
  <si>
    <t>TIME:</t>
  </si>
  <si>
    <t>Compass:</t>
  </si>
  <si>
    <t>Deviation</t>
  </si>
  <si>
    <t>Full Name &amp; Signature of Surveyor:</t>
  </si>
  <si>
    <t>(Name, Surname, Signature, Stamp)</t>
  </si>
  <si>
    <t>10°</t>
  </si>
  <si>
    <r>
      <t>20</t>
    </r>
    <r>
      <rPr>
        <b/>
        <sz val="11"/>
        <color theme="1"/>
        <rFont val="Calibri"/>
        <family val="2"/>
        <charset val="238"/>
      </rPr>
      <t>°</t>
    </r>
  </si>
  <si>
    <t>30°</t>
  </si>
  <si>
    <r>
      <t>40</t>
    </r>
    <r>
      <rPr>
        <b/>
        <sz val="11"/>
        <color theme="1"/>
        <rFont val="Calibri"/>
        <family val="2"/>
        <charset val="238"/>
      </rPr>
      <t>°</t>
    </r>
  </si>
  <si>
    <r>
      <t>50</t>
    </r>
    <r>
      <rPr>
        <b/>
        <sz val="11"/>
        <color theme="1"/>
        <rFont val="Calibri"/>
        <family val="2"/>
        <charset val="238"/>
      </rPr>
      <t>°</t>
    </r>
  </si>
  <si>
    <r>
      <t>60</t>
    </r>
    <r>
      <rPr>
        <b/>
        <sz val="11"/>
        <color theme="1"/>
        <rFont val="Calibri"/>
        <family val="2"/>
        <charset val="238"/>
      </rPr>
      <t>°</t>
    </r>
  </si>
  <si>
    <t>70°</t>
  </si>
  <si>
    <t>80°</t>
  </si>
  <si>
    <t>90°</t>
  </si>
  <si>
    <r>
      <t>100</t>
    </r>
    <r>
      <rPr>
        <b/>
        <sz val="11"/>
        <color theme="1"/>
        <rFont val="Calibri"/>
        <family val="2"/>
        <charset val="238"/>
      </rPr>
      <t>°</t>
    </r>
  </si>
  <si>
    <t>110°</t>
  </si>
  <si>
    <r>
      <t>120</t>
    </r>
    <r>
      <rPr>
        <b/>
        <sz val="11"/>
        <color theme="1"/>
        <rFont val="Calibri"/>
        <family val="2"/>
        <charset val="238"/>
      </rPr>
      <t>°</t>
    </r>
  </si>
  <si>
    <t>130°</t>
  </si>
  <si>
    <r>
      <t>140</t>
    </r>
    <r>
      <rPr>
        <b/>
        <sz val="11"/>
        <color theme="1"/>
        <rFont val="Calibri"/>
        <family val="2"/>
        <charset val="238"/>
      </rPr>
      <t>°</t>
    </r>
  </si>
  <si>
    <r>
      <t>150</t>
    </r>
    <r>
      <rPr>
        <b/>
        <sz val="11"/>
        <color theme="1"/>
        <rFont val="Calibri"/>
        <family val="2"/>
        <charset val="238"/>
      </rPr>
      <t>°</t>
    </r>
  </si>
  <si>
    <r>
      <t>160</t>
    </r>
    <r>
      <rPr>
        <b/>
        <sz val="11"/>
        <color theme="1"/>
        <rFont val="Calibri"/>
        <family val="2"/>
        <charset val="238"/>
      </rPr>
      <t>°</t>
    </r>
  </si>
  <si>
    <t>170°</t>
  </si>
  <si>
    <t>180°</t>
  </si>
  <si>
    <t>190°</t>
  </si>
  <si>
    <r>
      <t>200</t>
    </r>
    <r>
      <rPr>
        <b/>
        <sz val="11"/>
        <color theme="1"/>
        <rFont val="Calibri"/>
        <family val="2"/>
        <charset val="238"/>
      </rPr>
      <t>°</t>
    </r>
  </si>
  <si>
    <t>210°</t>
  </si>
  <si>
    <r>
      <t>220</t>
    </r>
    <r>
      <rPr>
        <b/>
        <sz val="11"/>
        <color theme="1"/>
        <rFont val="Calibri"/>
        <family val="2"/>
        <charset val="238"/>
      </rPr>
      <t>°</t>
    </r>
  </si>
  <si>
    <t>230°</t>
  </si>
  <si>
    <r>
      <t>240</t>
    </r>
    <r>
      <rPr>
        <b/>
        <sz val="11"/>
        <color theme="1"/>
        <rFont val="Calibri"/>
        <family val="2"/>
        <charset val="238"/>
      </rPr>
      <t>°</t>
    </r>
  </si>
  <si>
    <r>
      <t>250</t>
    </r>
    <r>
      <rPr>
        <b/>
        <sz val="11"/>
        <color theme="1"/>
        <rFont val="Calibri"/>
        <family val="2"/>
        <charset val="238"/>
      </rPr>
      <t>°</t>
    </r>
  </si>
  <si>
    <r>
      <t>260</t>
    </r>
    <r>
      <rPr>
        <b/>
        <sz val="11"/>
        <color theme="1"/>
        <rFont val="Calibri"/>
        <family val="2"/>
        <charset val="238"/>
      </rPr>
      <t>°</t>
    </r>
  </si>
  <si>
    <t>270°</t>
  </si>
  <si>
    <t>280°</t>
  </si>
  <si>
    <t>290°</t>
  </si>
  <si>
    <r>
      <t>300</t>
    </r>
    <r>
      <rPr>
        <b/>
        <sz val="11"/>
        <color theme="1"/>
        <rFont val="Calibri"/>
        <family val="2"/>
        <charset val="238"/>
      </rPr>
      <t>°</t>
    </r>
  </si>
  <si>
    <t>310°</t>
  </si>
  <si>
    <r>
      <t>320</t>
    </r>
    <r>
      <rPr>
        <b/>
        <sz val="11"/>
        <color theme="1"/>
        <rFont val="Calibri"/>
        <family val="2"/>
        <charset val="238"/>
      </rPr>
      <t>°</t>
    </r>
  </si>
  <si>
    <t>330°</t>
  </si>
  <si>
    <r>
      <t>340</t>
    </r>
    <r>
      <rPr>
        <b/>
        <sz val="11"/>
        <color theme="1"/>
        <rFont val="Calibri"/>
        <family val="2"/>
        <charset val="238"/>
      </rPr>
      <t>°</t>
    </r>
  </si>
  <si>
    <r>
      <t>350</t>
    </r>
    <r>
      <rPr>
        <b/>
        <sz val="11"/>
        <color theme="1"/>
        <rFont val="Calibri"/>
        <family val="2"/>
        <charset val="238"/>
      </rPr>
      <t>°</t>
    </r>
  </si>
  <si>
    <r>
      <t>80</t>
    </r>
    <r>
      <rPr>
        <b/>
        <sz val="11"/>
        <color theme="1"/>
        <rFont val="Calibri"/>
        <family val="2"/>
        <charset val="238"/>
      </rPr>
      <t>°</t>
    </r>
  </si>
  <si>
    <r>
      <t>130</t>
    </r>
    <r>
      <rPr>
        <b/>
        <sz val="11"/>
        <color theme="1"/>
        <rFont val="Calibri"/>
        <family val="2"/>
        <charset val="238"/>
      </rPr>
      <t>°</t>
    </r>
  </si>
  <si>
    <t>150°</t>
  </si>
  <si>
    <r>
      <t>210</t>
    </r>
    <r>
      <rPr>
        <b/>
        <sz val="11"/>
        <color theme="1"/>
        <rFont val="Calibri"/>
        <family val="2"/>
        <charset val="238"/>
      </rPr>
      <t>°</t>
    </r>
  </si>
  <si>
    <t>250°</t>
  </si>
  <si>
    <r>
      <t>280</t>
    </r>
    <r>
      <rPr>
        <b/>
        <sz val="11"/>
        <color theme="1"/>
        <rFont val="Calibri"/>
        <family val="2"/>
        <charset val="238"/>
      </rPr>
      <t>°</t>
    </r>
  </si>
  <si>
    <r>
      <t>290</t>
    </r>
    <r>
      <rPr>
        <b/>
        <sz val="11"/>
        <color theme="1"/>
        <rFont val="Calibri"/>
        <family val="2"/>
        <charset val="238"/>
      </rPr>
      <t>°</t>
    </r>
  </si>
  <si>
    <t>350°</t>
  </si>
  <si>
    <t>(TB - Var)</t>
  </si>
  <si>
    <t>(MB - CB)</t>
  </si>
  <si>
    <t>MEAN</t>
  </si>
  <si>
    <t>COMPASS DEVIATION</t>
  </si>
  <si>
    <t>(Dev S + Dev P)/2</t>
  </si>
  <si>
    <t>Swing to Port</t>
  </si>
  <si>
    <t>Swing to Starboard</t>
  </si>
  <si>
    <t>DETERMINING THE COMPASS DEVIATION IN 36 COURSES</t>
  </si>
  <si>
    <t>The magnetic compass deviation is determined from the beginning directly in 36 courses, eliminating the coefficients calculations.</t>
  </si>
  <si>
    <t>The ship swing twice in each board, to starboard and to port.</t>
  </si>
  <si>
    <t>The deviation values are obtained for each course by making the difference between the magnetic bearing and observed compass bearing.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</si>
</sst>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8"/>
      <color theme="1" tint="0.499984740745262"/>
      <name val="Calibri"/>
      <family val="2"/>
      <charset val="238"/>
      <scheme val="minor"/>
    </font>
    <font>
      <b/>
      <u val="double"/>
      <sz val="18"/>
      <color theme="3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</font>
    <font>
      <b/>
      <sz val="8"/>
      <color theme="1" tint="0.499984740745262"/>
      <name val="Calibri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i/>
      <sz val="9"/>
      <color indexed="81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</cellStyleXfs>
  <cellXfs count="184">
    <xf numFmtId="0" fontId="0" fillId="0" borderId="0" xfId="0"/>
    <xf numFmtId="164" fontId="0" fillId="4" borderId="19" xfId="0" applyNumberFormat="1" applyFill="1" applyBorder="1" applyAlignment="1" applyProtection="1">
      <protection hidden="1"/>
    </xf>
    <xf numFmtId="164" fontId="0" fillId="4" borderId="20" xfId="0" applyNumberFormat="1" applyFill="1" applyBorder="1" applyAlignment="1" applyProtection="1">
      <protection hidden="1"/>
    </xf>
    <xf numFmtId="164" fontId="0" fillId="4" borderId="10" xfId="0" applyNumberFormat="1" applyFill="1" applyBorder="1" applyAlignment="1" applyProtection="1">
      <protection hidden="1"/>
    </xf>
    <xf numFmtId="164" fontId="0" fillId="4" borderId="11" xfId="0" applyNumberFormat="1" applyFill="1" applyBorder="1" applyAlignment="1" applyProtection="1">
      <protection hidden="1"/>
    </xf>
    <xf numFmtId="164" fontId="0" fillId="5" borderId="25" xfId="0" applyNumberFormat="1" applyFill="1" applyBorder="1" applyAlignment="1" applyProtection="1">
      <protection hidden="1"/>
    </xf>
    <xf numFmtId="164" fontId="0" fillId="5" borderId="26" xfId="0" applyNumberFormat="1" applyFill="1" applyBorder="1" applyAlignment="1" applyProtection="1">
      <protection hidden="1"/>
    </xf>
    <xf numFmtId="164" fontId="0" fillId="5" borderId="27" xfId="0" applyNumberFormat="1" applyFill="1" applyBorder="1" applyAlignment="1" applyProtection="1">
      <protection hidden="1"/>
    </xf>
    <xf numFmtId="164" fontId="0" fillId="5" borderId="28" xfId="0" applyNumberFormat="1" applyFill="1" applyBorder="1" applyAlignment="1" applyProtection="1">
      <protection hidden="1"/>
    </xf>
    <xf numFmtId="164" fontId="0" fillId="0" borderId="10" xfId="0" applyNumberFormat="1" applyFill="1" applyBorder="1" applyProtection="1">
      <protection hidden="1"/>
    </xf>
    <xf numFmtId="164" fontId="0" fillId="4" borderId="29" xfId="0" applyNumberFormat="1" applyFill="1" applyBorder="1" applyProtection="1">
      <protection hidden="1"/>
    </xf>
    <xf numFmtId="164" fontId="0" fillId="0" borderId="29" xfId="0" applyNumberFormat="1" applyFill="1" applyBorder="1" applyProtection="1">
      <protection hidden="1"/>
    </xf>
    <xf numFmtId="164" fontId="0" fillId="0" borderId="27" xfId="0" applyNumberFormat="1" applyFill="1" applyBorder="1" applyProtection="1">
      <protection hidden="1"/>
    </xf>
    <xf numFmtId="164" fontId="0" fillId="4" borderId="33" xfId="0" applyNumberFormat="1" applyFill="1" applyBorder="1" applyProtection="1">
      <protection hidden="1"/>
    </xf>
    <xf numFmtId="164" fontId="0" fillId="0" borderId="33" xfId="0" applyNumberFormat="1" applyFill="1" applyBorder="1" applyProtection="1">
      <protection hidden="1"/>
    </xf>
    <xf numFmtId="164" fontId="4" fillId="0" borderId="35" xfId="0" applyNumberFormat="1" applyFont="1" applyBorder="1" applyProtection="1">
      <protection hidden="1"/>
    </xf>
    <xf numFmtId="164" fontId="0" fillId="0" borderId="40" xfId="0" applyNumberFormat="1" applyBorder="1" applyProtection="1">
      <protection hidden="1"/>
    </xf>
    <xf numFmtId="164" fontId="4" fillId="0" borderId="40" xfId="0" applyNumberFormat="1" applyFont="1" applyBorder="1" applyProtection="1">
      <protection hidden="1"/>
    </xf>
    <xf numFmtId="164" fontId="0" fillId="0" borderId="42" xfId="0" applyNumberFormat="1" applyBorder="1" applyProtection="1">
      <protection hidden="1"/>
    </xf>
    <xf numFmtId="164" fontId="0" fillId="4" borderId="47" xfId="0" applyNumberFormat="1" applyFill="1" applyBorder="1" applyAlignment="1" applyProtection="1">
      <protection hidden="1"/>
    </xf>
    <xf numFmtId="164" fontId="0" fillId="4" borderId="48" xfId="0" applyNumberFormat="1" applyFill="1" applyBorder="1" applyAlignment="1" applyProtection="1">
      <protection hidden="1"/>
    </xf>
    <xf numFmtId="164" fontId="0" fillId="0" borderId="47" xfId="0" applyNumberFormat="1" applyFill="1" applyBorder="1" applyProtection="1">
      <protection hidden="1"/>
    </xf>
    <xf numFmtId="164" fontId="0" fillId="4" borderId="51" xfId="0" applyNumberFormat="1" applyFill="1" applyBorder="1" applyProtection="1">
      <protection hidden="1"/>
    </xf>
    <xf numFmtId="164" fontId="0" fillId="0" borderId="51" xfId="0" applyNumberFormat="1" applyFill="1" applyBorder="1" applyProtection="1">
      <protection hidden="1"/>
    </xf>
    <xf numFmtId="164" fontId="0" fillId="4" borderId="31" xfId="0" applyNumberFormat="1" applyFill="1" applyBorder="1" applyProtection="1">
      <protection hidden="1"/>
    </xf>
    <xf numFmtId="164" fontId="0" fillId="6" borderId="9" xfId="0" applyNumberFormat="1" applyFill="1" applyBorder="1" applyProtection="1">
      <protection hidden="1"/>
    </xf>
    <xf numFmtId="164" fontId="0" fillId="6" borderId="50" xfId="0" applyNumberFormat="1" applyFill="1" applyBorder="1" applyProtection="1">
      <protection hidden="1"/>
    </xf>
    <xf numFmtId="164" fontId="0" fillId="6" borderId="52" xfId="0" applyNumberFormat="1" applyFill="1" applyBorder="1" applyProtection="1">
      <protection hidden="1"/>
    </xf>
    <xf numFmtId="164" fontId="0" fillId="6" borderId="11" xfId="0" applyNumberFormat="1" applyFill="1" applyBorder="1" applyProtection="1">
      <protection hidden="1"/>
    </xf>
    <xf numFmtId="164" fontId="0" fillId="6" borderId="48" xfId="0" applyNumberFormat="1" applyFill="1" applyBorder="1" applyProtection="1">
      <protection hidden="1"/>
    </xf>
    <xf numFmtId="164" fontId="0" fillId="6" borderId="28" xfId="0" applyNumberFormat="1" applyFill="1" applyBorder="1" applyProtection="1">
      <protection hidden="1"/>
    </xf>
    <xf numFmtId="164" fontId="0" fillId="5" borderId="55" xfId="0" applyNumberFormat="1" applyFill="1" applyBorder="1" applyProtection="1">
      <protection hidden="1"/>
    </xf>
    <xf numFmtId="164" fontId="0" fillId="5" borderId="49" xfId="0" applyNumberFormat="1" applyFill="1" applyBorder="1" applyProtection="1">
      <protection hidden="1"/>
    </xf>
    <xf numFmtId="164" fontId="0" fillId="5" borderId="57" xfId="0" applyNumberFormat="1" applyFill="1" applyBorder="1" applyProtection="1">
      <protection hidden="1"/>
    </xf>
    <xf numFmtId="164" fontId="5" fillId="0" borderId="0" xfId="1" applyNumberFormat="1" applyFont="1" applyAlignment="1" applyProtection="1">
      <protection hidden="1"/>
    </xf>
    <xf numFmtId="164" fontId="0" fillId="0" borderId="0" xfId="0" applyNumberFormat="1" applyAlignment="1" applyProtection="1">
      <protection hidden="1"/>
    </xf>
    <xf numFmtId="164" fontId="6" fillId="0" borderId="0" xfId="0" applyNumberFormat="1" applyFont="1" applyAlignment="1" applyProtection="1">
      <protection hidden="1"/>
    </xf>
    <xf numFmtId="164" fontId="2" fillId="0" borderId="1" xfId="2" applyNumberFormat="1" applyAlignment="1" applyProtection="1">
      <protection hidden="1"/>
    </xf>
    <xf numFmtId="164" fontId="2" fillId="0" borderId="0" xfId="2" applyNumberFormat="1" applyBorder="1" applyAlignment="1" applyProtection="1">
      <protection hidden="1"/>
    </xf>
    <xf numFmtId="164" fontId="4" fillId="2" borderId="10" xfId="0" applyNumberFormat="1" applyFont="1" applyFill="1" applyBorder="1" applyAlignment="1" applyProtection="1">
      <alignment horizontal="center"/>
      <protection hidden="1"/>
    </xf>
    <xf numFmtId="164" fontId="4" fillId="2" borderId="11" xfId="0" applyNumberFormat="1" applyFont="1" applyFill="1" applyBorder="1" applyAlignment="1" applyProtection="1">
      <protection hidden="1"/>
    </xf>
    <xf numFmtId="164" fontId="4" fillId="3" borderId="16" xfId="0" applyNumberFormat="1" applyFont="1" applyFill="1" applyBorder="1" applyAlignment="1" applyProtection="1">
      <alignment horizontal="center"/>
      <protection hidden="1"/>
    </xf>
    <xf numFmtId="164" fontId="4" fillId="3" borderId="17" xfId="0" applyNumberFormat="1" applyFont="1" applyFill="1" applyBorder="1" applyAlignment="1" applyProtection="1">
      <alignment horizontal="center"/>
      <protection hidden="1"/>
    </xf>
    <xf numFmtId="164" fontId="4" fillId="2" borderId="16" xfId="0" applyNumberFormat="1" applyFont="1" applyFill="1" applyBorder="1" applyAlignment="1" applyProtection="1">
      <alignment horizontal="center"/>
      <protection hidden="1"/>
    </xf>
    <xf numFmtId="164" fontId="4" fillId="2" borderId="17" xfId="0" applyNumberFormat="1" applyFont="1" applyFill="1" applyBorder="1" applyAlignment="1" applyProtection="1">
      <alignment horizontal="center"/>
      <protection hidden="1"/>
    </xf>
    <xf numFmtId="164" fontId="4" fillId="0" borderId="5" xfId="0" applyNumberFormat="1" applyFont="1" applyBorder="1" applyAlignment="1" applyProtection="1">
      <alignment horizontal="center"/>
      <protection hidden="1"/>
    </xf>
    <xf numFmtId="164" fontId="4" fillId="0" borderId="9" xfId="0" applyNumberFormat="1" applyFont="1" applyBorder="1" applyAlignment="1" applyProtection="1">
      <alignment horizontal="center"/>
      <protection hidden="1"/>
    </xf>
    <xf numFmtId="164" fontId="4" fillId="5" borderId="24" xfId="0" applyNumberFormat="1" applyFont="1" applyFill="1" applyBorder="1" applyAlignment="1" applyProtection="1">
      <alignment horizontal="center"/>
      <protection hidden="1"/>
    </xf>
    <xf numFmtId="164" fontId="5" fillId="0" borderId="0" xfId="1" applyNumberFormat="1" applyFont="1" applyProtection="1">
      <protection hidden="1"/>
    </xf>
    <xf numFmtId="164" fontId="0" fillId="0" borderId="0" xfId="0" applyNumberFormat="1" applyProtection="1">
      <protection hidden="1"/>
    </xf>
    <xf numFmtId="164" fontId="6" fillId="0" borderId="0" xfId="0" applyNumberFormat="1" applyFont="1" applyProtection="1">
      <protection hidden="1"/>
    </xf>
    <xf numFmtId="164" fontId="2" fillId="0" borderId="1" xfId="2" applyNumberFormat="1" applyProtection="1">
      <protection hidden="1"/>
    </xf>
    <xf numFmtId="164" fontId="0" fillId="0" borderId="0" xfId="0" applyNumberFormat="1" applyAlignment="1" applyProtection="1">
      <alignment horizontal="center"/>
      <protection hidden="1"/>
    </xf>
    <xf numFmtId="164" fontId="4" fillId="2" borderId="54" xfId="0" applyNumberFormat="1" applyFont="1" applyFill="1" applyBorder="1" applyAlignment="1" applyProtection="1">
      <alignment horizontal="center"/>
      <protection hidden="1"/>
    </xf>
    <xf numFmtId="164" fontId="4" fillId="2" borderId="10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29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9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55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11" xfId="0" applyNumberFormat="1" applyFont="1" applyFill="1" applyBorder="1" applyAlignment="1" applyProtection="1">
      <alignment horizontal="center" vertical="center" wrapText="1"/>
      <protection hidden="1"/>
    </xf>
    <xf numFmtId="164" fontId="4" fillId="3" borderId="16" xfId="0" applyNumberFormat="1" applyFont="1" applyFill="1" applyBorder="1" applyAlignment="1" applyProtection="1">
      <alignment horizontal="center" vertical="center" wrapText="1"/>
      <protection hidden="1"/>
    </xf>
    <xf numFmtId="164" fontId="4" fillId="3" borderId="30" xfId="0" applyNumberFormat="1" applyFont="1" applyFill="1" applyBorder="1" applyAlignment="1" applyProtection="1">
      <alignment horizontal="center" vertical="center" wrapText="1"/>
      <protection hidden="1"/>
    </xf>
    <xf numFmtId="164" fontId="4" fillId="3" borderId="15" xfId="0" applyNumberFormat="1" applyFont="1" applyFill="1" applyBorder="1" applyAlignment="1" applyProtection="1">
      <alignment horizontal="center" vertical="center" wrapText="1"/>
      <protection hidden="1"/>
    </xf>
    <xf numFmtId="164" fontId="4" fillId="3" borderId="55" xfId="0" applyNumberFormat="1" applyFont="1" applyFill="1" applyBorder="1" applyAlignment="1" applyProtection="1">
      <alignment horizontal="center" vertical="center" wrapText="1"/>
      <protection hidden="1"/>
    </xf>
    <xf numFmtId="164" fontId="4" fillId="3" borderId="17" xfId="0" applyNumberFormat="1" applyFont="1" applyFill="1" applyBorder="1" applyAlignment="1" applyProtection="1">
      <alignment horizontal="center" vertical="center" wrapText="1"/>
      <protection hidden="1"/>
    </xf>
    <xf numFmtId="164" fontId="4" fillId="2" borderId="25" xfId="0" applyNumberFormat="1" applyFont="1" applyFill="1" applyBorder="1" applyAlignment="1" applyProtection="1">
      <alignment horizontal="center"/>
      <protection hidden="1"/>
    </xf>
    <xf numFmtId="164" fontId="4" fillId="2" borderId="31" xfId="0" applyNumberFormat="1" applyFont="1" applyFill="1" applyBorder="1" applyAlignment="1" applyProtection="1">
      <alignment horizontal="center"/>
      <protection hidden="1"/>
    </xf>
    <xf numFmtId="164" fontId="4" fillId="2" borderId="24" xfId="0" applyNumberFormat="1" applyFont="1" applyFill="1" applyBorder="1" applyAlignment="1" applyProtection="1">
      <alignment horizontal="center"/>
      <protection hidden="1"/>
    </xf>
    <xf numFmtId="164" fontId="4" fillId="2" borderId="56" xfId="0" applyNumberFormat="1" applyFont="1" applyFill="1" applyBorder="1" applyAlignment="1" applyProtection="1">
      <alignment horizontal="center"/>
      <protection hidden="1"/>
    </xf>
    <xf numFmtId="164" fontId="4" fillId="2" borderId="26" xfId="0" applyNumberFormat="1" applyFont="1" applyFill="1" applyBorder="1" applyAlignment="1" applyProtection="1">
      <alignment horizontal="center"/>
      <protection hidden="1"/>
    </xf>
    <xf numFmtId="164" fontId="4" fillId="0" borderId="5" xfId="0" applyNumberFormat="1" applyFont="1" applyBorder="1" applyAlignment="1" applyProtection="1">
      <alignment horizontal="center" vertical="center"/>
      <protection hidden="1"/>
    </xf>
    <xf numFmtId="164" fontId="4" fillId="0" borderId="3" xfId="0" applyNumberFormat="1" applyFont="1" applyBorder="1" applyAlignment="1" applyProtection="1">
      <alignment horizontal="center" vertical="center"/>
      <protection hidden="1"/>
    </xf>
    <xf numFmtId="164" fontId="8" fillId="0" borderId="6" xfId="0" applyNumberFormat="1" applyFont="1" applyBorder="1" applyAlignment="1" applyProtection="1">
      <alignment horizontal="center"/>
      <protection hidden="1"/>
    </xf>
    <xf numFmtId="164" fontId="8" fillId="0" borderId="7" xfId="0" applyNumberFormat="1" applyFont="1" applyBorder="1" applyAlignment="1" applyProtection="1">
      <alignment horizontal="center"/>
      <protection hidden="1"/>
    </xf>
    <xf numFmtId="164" fontId="4" fillId="0" borderId="9" xfId="0" applyNumberFormat="1" applyFont="1" applyBorder="1" applyAlignment="1" applyProtection="1">
      <alignment horizontal="center" vertical="center"/>
      <protection hidden="1"/>
    </xf>
    <xf numFmtId="164" fontId="4" fillId="0" borderId="7" xfId="0" applyNumberFormat="1" applyFont="1" applyBorder="1" applyAlignment="1" applyProtection="1">
      <alignment horizontal="center" vertical="center"/>
      <protection hidden="1"/>
    </xf>
    <xf numFmtId="164" fontId="8" fillId="0" borderId="6" xfId="0" applyNumberFormat="1" applyFont="1" applyBorder="1" applyAlignment="1" applyProtection="1">
      <alignment horizontal="center" vertical="center"/>
      <protection hidden="1"/>
    </xf>
    <xf numFmtId="164" fontId="8" fillId="0" borderId="7" xfId="0" applyNumberFormat="1" applyFont="1" applyBorder="1" applyAlignment="1" applyProtection="1">
      <alignment horizontal="center" vertical="center"/>
      <protection hidden="1"/>
    </xf>
    <xf numFmtId="164" fontId="8" fillId="0" borderId="22" xfId="0" applyNumberFormat="1" applyFont="1" applyBorder="1" applyAlignment="1" applyProtection="1">
      <alignment horizontal="center"/>
      <protection hidden="1"/>
    </xf>
    <xf numFmtId="164" fontId="4" fillId="0" borderId="24" xfId="0" applyNumberFormat="1" applyFont="1" applyBorder="1" applyAlignment="1" applyProtection="1">
      <alignment horizontal="center"/>
      <protection hidden="1"/>
    </xf>
    <xf numFmtId="164" fontId="8" fillId="0" borderId="43" xfId="0" applyNumberFormat="1" applyFont="1" applyBorder="1" applyAlignment="1" applyProtection="1">
      <alignment horizontal="center"/>
      <protection hidden="1"/>
    </xf>
    <xf numFmtId="164" fontId="4" fillId="0" borderId="41" xfId="0" applyNumberFormat="1" applyFont="1" applyBorder="1" applyAlignment="1" applyProtection="1">
      <alignment horizontal="center" vertical="center"/>
      <protection hidden="1"/>
    </xf>
    <xf numFmtId="164" fontId="4" fillId="0" borderId="50" xfId="0" applyNumberFormat="1" applyFont="1" applyBorder="1" applyAlignment="1" applyProtection="1">
      <alignment horizontal="center" vertical="center"/>
      <protection hidden="1"/>
    </xf>
    <xf numFmtId="164" fontId="4" fillId="0" borderId="53" xfId="0" applyNumberFormat="1" applyFont="1" applyBorder="1" applyAlignment="1" applyProtection="1">
      <alignment horizontal="center" vertical="center"/>
      <protection hidden="1"/>
    </xf>
    <xf numFmtId="164" fontId="4" fillId="0" borderId="24" xfId="0" applyNumberFormat="1" applyFont="1" applyBorder="1" applyAlignment="1" applyProtection="1">
      <alignment horizontal="center" vertical="center"/>
      <protection hidden="1"/>
    </xf>
    <xf numFmtId="164" fontId="4" fillId="0" borderId="43" xfId="0" applyNumberFormat="1" applyFont="1" applyBorder="1" applyAlignment="1" applyProtection="1">
      <alignment horizontal="center" vertical="center"/>
      <protection hidden="1"/>
    </xf>
    <xf numFmtId="164" fontId="8" fillId="0" borderId="41" xfId="0" applyNumberFormat="1" applyFont="1" applyBorder="1" applyAlignment="1" applyProtection="1">
      <alignment horizontal="center" vertical="center"/>
      <protection hidden="1"/>
    </xf>
    <xf numFmtId="164" fontId="8" fillId="0" borderId="53" xfId="0" applyNumberFormat="1" applyFont="1" applyBorder="1" applyAlignment="1" applyProtection="1">
      <alignment horizontal="center" vertical="center"/>
      <protection hidden="1"/>
    </xf>
    <xf numFmtId="164" fontId="8" fillId="0" borderId="22" xfId="0" applyNumberFormat="1" applyFont="1" applyBorder="1" applyAlignment="1" applyProtection="1">
      <alignment horizontal="center" vertical="center"/>
      <protection hidden="1"/>
    </xf>
    <xf numFmtId="164" fontId="8" fillId="0" borderId="43" xfId="0" applyNumberFormat="1" applyFont="1" applyBorder="1" applyAlignment="1" applyProtection="1">
      <alignment horizontal="center" vertical="center"/>
      <protection hidden="1"/>
    </xf>
    <xf numFmtId="164" fontId="4" fillId="0" borderId="26" xfId="0" applyNumberFormat="1" applyFont="1" applyBorder="1" applyAlignment="1" applyProtection="1">
      <alignment horizontal="center" vertical="center"/>
      <protection hidden="1"/>
    </xf>
    <xf numFmtId="164" fontId="4" fillId="2" borderId="2" xfId="0" applyNumberFormat="1" applyFont="1" applyFill="1" applyBorder="1" applyProtection="1">
      <protection hidden="1"/>
    </xf>
    <xf numFmtId="164" fontId="4" fillId="2" borderId="32" xfId="0" applyNumberFormat="1" applyFont="1" applyFill="1" applyBorder="1" applyProtection="1">
      <protection hidden="1"/>
    </xf>
    <xf numFmtId="164" fontId="4" fillId="2" borderId="6" xfId="0" applyNumberFormat="1" applyFont="1" applyFill="1" applyBorder="1" applyProtection="1">
      <protection hidden="1"/>
    </xf>
    <xf numFmtId="164" fontId="4" fillId="2" borderId="29" xfId="0" applyNumberFormat="1" applyFont="1" applyFill="1" applyBorder="1" applyProtection="1">
      <protection hidden="1"/>
    </xf>
    <xf numFmtId="164" fontId="4" fillId="2" borderId="22" xfId="0" applyNumberFormat="1" applyFont="1" applyFill="1" applyBorder="1" applyProtection="1">
      <protection hidden="1"/>
    </xf>
    <xf numFmtId="164" fontId="4" fillId="2" borderId="31" xfId="0" applyNumberFormat="1" applyFont="1" applyFill="1" applyBorder="1" applyProtection="1">
      <protection hidden="1"/>
    </xf>
    <xf numFmtId="164" fontId="4" fillId="2" borderId="2" xfId="0" applyNumberFormat="1" applyFont="1" applyFill="1" applyBorder="1" applyAlignment="1" applyProtection="1">
      <alignment horizontal="center"/>
      <protection hidden="1"/>
    </xf>
    <xf numFmtId="164" fontId="4" fillId="2" borderId="35" xfId="0" applyNumberFormat="1" applyFont="1" applyFill="1" applyBorder="1" applyAlignment="1" applyProtection="1">
      <alignment horizontal="center"/>
      <protection hidden="1"/>
    </xf>
    <xf numFmtId="164" fontId="0" fillId="0" borderId="3" xfId="0" applyNumberFormat="1" applyBorder="1" applyProtection="1">
      <protection hidden="1"/>
    </xf>
    <xf numFmtId="164" fontId="0" fillId="0" borderId="32" xfId="0" applyNumberFormat="1" applyBorder="1" applyProtection="1">
      <protection hidden="1"/>
    </xf>
    <xf numFmtId="164" fontId="0" fillId="0" borderId="35" xfId="0" applyNumberFormat="1" applyBorder="1" applyProtection="1">
      <protection hidden="1"/>
    </xf>
    <xf numFmtId="164" fontId="0" fillId="2" borderId="6" xfId="0" applyNumberFormat="1" applyFill="1" applyBorder="1" applyProtection="1">
      <protection hidden="1"/>
    </xf>
    <xf numFmtId="164" fontId="0" fillId="0" borderId="7" xfId="0" applyNumberFormat="1" applyBorder="1" applyProtection="1">
      <protection hidden="1"/>
    </xf>
    <xf numFmtId="164" fontId="0" fillId="0" borderId="29" xfId="0" applyNumberFormat="1" applyBorder="1" applyProtection="1">
      <protection hidden="1"/>
    </xf>
    <xf numFmtId="164" fontId="0" fillId="2" borderId="41" xfId="0" applyNumberFormat="1" applyFill="1" applyBorder="1" applyProtection="1">
      <protection hidden="1"/>
    </xf>
    <xf numFmtId="164" fontId="4" fillId="2" borderId="41" xfId="0" applyNumberFormat="1" applyFont="1" applyFill="1" applyBorder="1" applyProtection="1">
      <protection hidden="1"/>
    </xf>
    <xf numFmtId="164" fontId="0" fillId="2" borderId="22" xfId="0" applyNumberFormat="1" applyFill="1" applyBorder="1" applyProtection="1">
      <protection hidden="1"/>
    </xf>
    <xf numFmtId="164" fontId="0" fillId="0" borderId="43" xfId="0" applyNumberFormat="1" applyBorder="1" applyProtection="1">
      <protection hidden="1"/>
    </xf>
    <xf numFmtId="164" fontId="0" fillId="0" borderId="31" xfId="0" applyNumberFormat="1" applyBorder="1" applyProtection="1">
      <protection hidden="1"/>
    </xf>
    <xf numFmtId="164" fontId="6" fillId="0" borderId="0" xfId="0" applyNumberFormat="1" applyFont="1" applyBorder="1" applyProtection="1">
      <protection hidden="1"/>
    </xf>
    <xf numFmtId="164" fontId="0" fillId="0" borderId="0" xfId="0" applyNumberFormat="1" applyBorder="1" applyProtection="1">
      <protection hidden="1"/>
    </xf>
    <xf numFmtId="164" fontId="0" fillId="2" borderId="44" xfId="0" applyNumberFormat="1" applyFill="1" applyBorder="1" applyProtection="1">
      <protection hidden="1"/>
    </xf>
    <xf numFmtId="164" fontId="0" fillId="2" borderId="45" xfId="0" applyNumberFormat="1" applyFill="1" applyBorder="1" applyProtection="1">
      <protection hidden="1"/>
    </xf>
    <xf numFmtId="164" fontId="0" fillId="2" borderId="46" xfId="0" applyNumberFormat="1" applyFill="1" applyBorder="1" applyProtection="1">
      <protection hidden="1"/>
    </xf>
    <xf numFmtId="164" fontId="4" fillId="0" borderId="19" xfId="0" applyNumberFormat="1" applyFont="1" applyFill="1" applyBorder="1" applyProtection="1">
      <protection hidden="1"/>
    </xf>
    <xf numFmtId="164" fontId="4" fillId="4" borderId="32" xfId="0" applyNumberFormat="1" applyFont="1" applyFill="1" applyBorder="1" applyProtection="1">
      <protection hidden="1"/>
    </xf>
    <xf numFmtId="164" fontId="4" fillId="0" borderId="32" xfId="0" applyNumberFormat="1" applyFont="1" applyFill="1" applyBorder="1" applyProtection="1">
      <protection hidden="1"/>
    </xf>
    <xf numFmtId="164" fontId="4" fillId="6" borderId="5" xfId="0" applyNumberFormat="1" applyFont="1" applyFill="1" applyBorder="1" applyProtection="1">
      <protection hidden="1"/>
    </xf>
    <xf numFmtId="164" fontId="4" fillId="5" borderId="55" xfId="0" applyNumberFormat="1" applyFont="1" applyFill="1" applyBorder="1" applyProtection="1">
      <protection hidden="1"/>
    </xf>
    <xf numFmtId="164" fontId="4" fillId="6" borderId="20" xfId="0" applyNumberFormat="1" applyFont="1" applyFill="1" applyBorder="1" applyProtection="1">
      <protection hidden="1"/>
    </xf>
    <xf numFmtId="164" fontId="4" fillId="0" borderId="25" xfId="0" applyNumberFormat="1" applyFont="1" applyFill="1" applyBorder="1" applyProtection="1">
      <protection hidden="1"/>
    </xf>
    <xf numFmtId="164" fontId="4" fillId="0" borderId="31" xfId="0" applyNumberFormat="1" applyFont="1" applyFill="1" applyBorder="1" applyProtection="1">
      <protection hidden="1"/>
    </xf>
    <xf numFmtId="164" fontId="4" fillId="6" borderId="24" xfId="0" applyNumberFormat="1" applyFont="1" applyFill="1" applyBorder="1" applyProtection="1">
      <protection hidden="1"/>
    </xf>
    <xf numFmtId="164" fontId="4" fillId="5" borderId="56" xfId="0" applyNumberFormat="1" applyFont="1" applyFill="1" applyBorder="1" applyProtection="1">
      <protection hidden="1"/>
    </xf>
    <xf numFmtId="164" fontId="4" fillId="6" borderId="26" xfId="0" applyNumberFormat="1" applyFont="1" applyFill="1" applyBorder="1" applyProtection="1">
      <protection hidden="1"/>
    </xf>
    <xf numFmtId="164" fontId="4" fillId="0" borderId="2" xfId="0" applyNumberFormat="1" applyFont="1" applyBorder="1" applyAlignment="1" applyProtection="1">
      <alignment horizontal="center" vertical="center"/>
      <protection hidden="1"/>
    </xf>
    <xf numFmtId="164" fontId="4" fillId="0" borderId="6" xfId="0" applyNumberFormat="1" applyFont="1" applyBorder="1" applyAlignment="1" applyProtection="1">
      <alignment horizontal="center" vertical="center"/>
      <protection hidden="1"/>
    </xf>
    <xf numFmtId="164" fontId="4" fillId="0" borderId="22" xfId="0" applyNumberFormat="1" applyFont="1" applyBorder="1" applyAlignment="1" applyProtection="1">
      <alignment horizontal="center" vertical="center"/>
      <protection hidden="1"/>
    </xf>
    <xf numFmtId="164" fontId="3" fillId="0" borderId="0" xfId="3" applyNumberFormat="1" applyAlignment="1" applyProtection="1">
      <alignment horizontal="center"/>
      <protection hidden="1"/>
    </xf>
    <xf numFmtId="0" fontId="5" fillId="0" borderId="0" xfId="1" applyFont="1" applyProtection="1">
      <protection hidden="1"/>
    </xf>
    <xf numFmtId="0" fontId="0" fillId="0" borderId="0" xfId="0" applyProtection="1">
      <protection hidden="1"/>
    </xf>
    <xf numFmtId="0" fontId="6" fillId="0" borderId="0" xfId="0" applyFont="1" applyProtection="1">
      <protection hidden="1"/>
    </xf>
    <xf numFmtId="0" fontId="7" fillId="0" borderId="0" xfId="1" applyFont="1" applyAlignment="1" applyProtection="1">
      <alignment horizontal="center"/>
      <protection hidden="1"/>
    </xf>
    <xf numFmtId="164" fontId="3" fillId="0" borderId="0" xfId="3" applyNumberFormat="1" applyAlignment="1" applyProtection="1">
      <alignment horizontal="center"/>
      <protection hidden="1"/>
    </xf>
    <xf numFmtId="164" fontId="4" fillId="0" borderId="2" xfId="0" applyNumberFormat="1" applyFont="1" applyBorder="1" applyAlignment="1" applyProtection="1">
      <alignment horizontal="center" vertical="center"/>
      <protection hidden="1"/>
    </xf>
    <xf numFmtId="164" fontId="4" fillId="0" borderId="6" xfId="0" applyNumberFormat="1" applyFont="1" applyBorder="1" applyAlignment="1" applyProtection="1">
      <alignment horizontal="center" vertical="center"/>
      <protection hidden="1"/>
    </xf>
    <xf numFmtId="164" fontId="4" fillId="0" borderId="22" xfId="0" applyNumberFormat="1" applyFont="1" applyBorder="1" applyAlignment="1" applyProtection="1">
      <alignment horizontal="center" vertical="center"/>
      <protection hidden="1"/>
    </xf>
    <xf numFmtId="164" fontId="4" fillId="0" borderId="18" xfId="0" applyNumberFormat="1" applyFont="1" applyBorder="1" applyAlignment="1" applyProtection="1">
      <alignment horizontal="center" vertical="center"/>
      <protection hidden="1"/>
    </xf>
    <xf numFmtId="164" fontId="4" fillId="0" borderId="21" xfId="0" applyNumberFormat="1" applyFont="1" applyBorder="1" applyAlignment="1" applyProtection="1">
      <alignment horizontal="center" vertical="center"/>
      <protection hidden="1"/>
    </xf>
    <xf numFmtId="164" fontId="4" fillId="0" borderId="23" xfId="0" applyNumberFormat="1" applyFont="1" applyBorder="1" applyAlignment="1" applyProtection="1">
      <alignment horizontal="center" vertical="center"/>
      <protection hidden="1"/>
    </xf>
    <xf numFmtId="164" fontId="4" fillId="3" borderId="18" xfId="0" applyNumberFormat="1" applyFont="1" applyFill="1" applyBorder="1" applyAlignment="1" applyProtection="1">
      <alignment horizontal="center" vertical="center" textRotation="90"/>
      <protection hidden="1"/>
    </xf>
    <xf numFmtId="164" fontId="4" fillId="3" borderId="21" xfId="0" applyNumberFormat="1" applyFont="1" applyFill="1" applyBorder="1" applyAlignment="1" applyProtection="1">
      <alignment horizontal="center" vertical="center" textRotation="90"/>
      <protection hidden="1"/>
    </xf>
    <xf numFmtId="164" fontId="4" fillId="3" borderId="23" xfId="0" applyNumberFormat="1" applyFont="1" applyFill="1" applyBorder="1" applyAlignment="1" applyProtection="1">
      <alignment horizontal="center" vertical="center" textRotation="90"/>
      <protection hidden="1"/>
    </xf>
    <xf numFmtId="164" fontId="8" fillId="0" borderId="2" xfId="0" applyNumberFormat="1" applyFont="1" applyBorder="1" applyAlignment="1" applyProtection="1">
      <alignment horizontal="center" vertical="center"/>
      <protection hidden="1"/>
    </xf>
    <xf numFmtId="164" fontId="4" fillId="2" borderId="44" xfId="0" applyNumberFormat="1" applyFont="1" applyFill="1" applyBorder="1" applyAlignment="1" applyProtection="1">
      <alignment horizontal="center"/>
      <protection hidden="1"/>
    </xf>
    <xf numFmtId="164" fontId="4" fillId="2" borderId="45" xfId="0" applyNumberFormat="1" applyFont="1" applyFill="1" applyBorder="1" applyAlignment="1" applyProtection="1">
      <alignment horizontal="center"/>
      <protection hidden="1"/>
    </xf>
    <xf numFmtId="164" fontId="4" fillId="2" borderId="46" xfId="0" applyNumberFormat="1" applyFont="1" applyFill="1" applyBorder="1" applyAlignment="1" applyProtection="1">
      <alignment horizontal="center"/>
      <protection hidden="1"/>
    </xf>
    <xf numFmtId="164" fontId="4" fillId="2" borderId="41" xfId="0" applyNumberFormat="1" applyFont="1" applyFill="1" applyBorder="1" applyAlignment="1" applyProtection="1">
      <alignment horizontal="center" vertical="center"/>
      <protection hidden="1"/>
    </xf>
    <xf numFmtId="164" fontId="4" fillId="2" borderId="53" xfId="0" applyNumberFormat="1" applyFont="1" applyFill="1" applyBorder="1" applyAlignment="1" applyProtection="1">
      <alignment horizontal="center" vertical="center"/>
      <protection hidden="1"/>
    </xf>
    <xf numFmtId="164" fontId="4" fillId="2" borderId="58" xfId="0" applyNumberFormat="1" applyFont="1" applyFill="1" applyBorder="1" applyAlignment="1" applyProtection="1">
      <alignment horizontal="center" vertical="center"/>
      <protection hidden="1"/>
    </xf>
    <xf numFmtId="164" fontId="4" fillId="2" borderId="50" xfId="0" applyNumberFormat="1" applyFont="1" applyFill="1" applyBorder="1" applyAlignment="1" applyProtection="1">
      <alignment horizontal="center" vertical="center"/>
      <protection hidden="1"/>
    </xf>
    <xf numFmtId="164" fontId="4" fillId="2" borderId="6" xfId="0" applyNumberFormat="1" applyFont="1" applyFill="1" applyBorder="1" applyAlignment="1" applyProtection="1">
      <alignment horizontal="center" vertical="center"/>
      <protection hidden="1"/>
    </xf>
    <xf numFmtId="164" fontId="4" fillId="2" borderId="7" xfId="0" applyNumberFormat="1" applyFont="1" applyFill="1" applyBorder="1" applyAlignment="1" applyProtection="1">
      <alignment horizontal="center" vertical="center"/>
      <protection hidden="1"/>
    </xf>
    <xf numFmtId="164" fontId="4" fillId="2" borderId="8" xfId="0" applyNumberFormat="1" applyFont="1" applyFill="1" applyBorder="1" applyAlignment="1" applyProtection="1">
      <alignment horizontal="center" vertical="center"/>
      <protection hidden="1"/>
    </xf>
    <xf numFmtId="164" fontId="4" fillId="2" borderId="9" xfId="0" applyNumberFormat="1" applyFont="1" applyFill="1" applyBorder="1" applyAlignment="1" applyProtection="1">
      <alignment horizontal="center" vertical="center"/>
      <protection hidden="1"/>
    </xf>
    <xf numFmtId="164" fontId="4" fillId="2" borderId="12" xfId="0" applyNumberFormat="1" applyFont="1" applyFill="1" applyBorder="1" applyAlignment="1" applyProtection="1">
      <alignment horizontal="center" vertical="center"/>
      <protection hidden="1"/>
    </xf>
    <xf numFmtId="164" fontId="4" fillId="2" borderId="13" xfId="0" applyNumberFormat="1" applyFont="1" applyFill="1" applyBorder="1" applyAlignment="1" applyProtection="1">
      <alignment horizontal="center" vertical="center"/>
      <protection hidden="1"/>
    </xf>
    <xf numFmtId="164" fontId="4" fillId="2" borderId="14" xfId="0" applyNumberFormat="1" applyFont="1" applyFill="1" applyBorder="1" applyAlignment="1" applyProtection="1">
      <alignment horizontal="center" vertical="center"/>
      <protection hidden="1"/>
    </xf>
    <xf numFmtId="164" fontId="4" fillId="2" borderId="15" xfId="0" applyNumberFormat="1" applyFont="1" applyFill="1" applyBorder="1" applyAlignment="1" applyProtection="1">
      <alignment horizontal="center" vertical="center"/>
      <protection hidden="1"/>
    </xf>
    <xf numFmtId="164" fontId="4" fillId="2" borderId="47" xfId="0" applyNumberFormat="1" applyFont="1" applyFill="1" applyBorder="1" applyAlignment="1" applyProtection="1">
      <alignment horizontal="center"/>
      <protection hidden="1"/>
    </xf>
    <xf numFmtId="164" fontId="4" fillId="2" borderId="48" xfId="0" applyNumberFormat="1" applyFont="1" applyFill="1" applyBorder="1" applyAlignment="1" applyProtection="1">
      <alignment horizontal="center"/>
      <protection hidden="1"/>
    </xf>
    <xf numFmtId="164" fontId="4" fillId="2" borderId="22" xfId="0" applyNumberFormat="1" applyFont="1" applyFill="1" applyBorder="1" applyAlignment="1" applyProtection="1">
      <alignment horizontal="center" vertical="center"/>
      <protection hidden="1"/>
    </xf>
    <xf numFmtId="164" fontId="4" fillId="2" borderId="24" xfId="0" applyNumberFormat="1" applyFont="1" applyFill="1" applyBorder="1" applyAlignment="1" applyProtection="1">
      <alignment horizontal="center" vertical="center"/>
      <protection hidden="1"/>
    </xf>
    <xf numFmtId="164" fontId="4" fillId="2" borderId="51" xfId="0" applyNumberFormat="1" applyFont="1" applyFill="1" applyBorder="1" applyAlignment="1" applyProtection="1">
      <alignment horizontal="center"/>
      <protection hidden="1"/>
    </xf>
    <xf numFmtId="164" fontId="4" fillId="2" borderId="50" xfId="0" applyNumberFormat="1" applyFont="1" applyFill="1" applyBorder="1" applyAlignment="1" applyProtection="1">
      <alignment horizontal="center"/>
      <protection hidden="1"/>
    </xf>
    <xf numFmtId="164" fontId="4" fillId="2" borderId="43" xfId="0" applyNumberFormat="1" applyFont="1" applyFill="1" applyBorder="1" applyAlignment="1" applyProtection="1">
      <alignment horizontal="center" vertical="center"/>
      <protection hidden="1"/>
    </xf>
    <xf numFmtId="164" fontId="4" fillId="2" borderId="4" xfId="0" applyNumberFormat="1" applyFont="1" applyFill="1" applyBorder="1" applyAlignment="1" applyProtection="1">
      <alignment horizontal="center"/>
      <protection hidden="1"/>
    </xf>
    <xf numFmtId="164" fontId="4" fillId="2" borderId="39" xfId="0" applyNumberFormat="1" applyFont="1" applyFill="1" applyBorder="1" applyAlignment="1" applyProtection="1">
      <alignment horizontal="center"/>
      <protection hidden="1"/>
    </xf>
    <xf numFmtId="164" fontId="0" fillId="4" borderId="44" xfId="0" applyNumberFormat="1" applyFill="1" applyBorder="1" applyAlignment="1" applyProtection="1">
      <alignment horizontal="left"/>
      <protection hidden="1"/>
    </xf>
    <xf numFmtId="164" fontId="0" fillId="4" borderId="45" xfId="0" applyNumberFormat="1" applyFill="1" applyBorder="1" applyAlignment="1" applyProtection="1">
      <alignment horizontal="left"/>
      <protection hidden="1"/>
    </xf>
    <xf numFmtId="164" fontId="0" fillId="4" borderId="46" xfId="0" applyNumberFormat="1" applyFill="1" applyBorder="1" applyAlignment="1" applyProtection="1">
      <alignment horizontal="left"/>
      <protection hidden="1"/>
    </xf>
    <xf numFmtId="164" fontId="3" fillId="0" borderId="0" xfId="3" applyNumberFormat="1" applyBorder="1" applyAlignment="1" applyProtection="1">
      <alignment horizontal="center"/>
      <protection hidden="1"/>
    </xf>
    <xf numFmtId="164" fontId="7" fillId="0" borderId="0" xfId="1" applyNumberFormat="1" applyFont="1" applyAlignment="1" applyProtection="1">
      <alignment horizontal="center"/>
      <protection hidden="1"/>
    </xf>
    <xf numFmtId="164" fontId="3" fillId="0" borderId="34" xfId="3" applyNumberFormat="1" applyBorder="1" applyAlignment="1" applyProtection="1">
      <alignment horizontal="center"/>
      <protection hidden="1"/>
    </xf>
    <xf numFmtId="164" fontId="0" fillId="4" borderId="32" xfId="0" applyNumberFormat="1" applyFill="1" applyBorder="1" applyAlignment="1" applyProtection="1">
      <alignment horizontal="left"/>
      <protection hidden="1"/>
    </xf>
    <xf numFmtId="164" fontId="0" fillId="4" borderId="35" xfId="0" applyNumberFormat="1" applyFill="1" applyBorder="1" applyAlignment="1" applyProtection="1">
      <alignment horizontal="left"/>
      <protection hidden="1"/>
    </xf>
    <xf numFmtId="164" fontId="0" fillId="4" borderId="29" xfId="0" applyNumberFormat="1" applyFill="1" applyBorder="1" applyAlignment="1" applyProtection="1">
      <alignment horizontal="left"/>
      <protection hidden="1"/>
    </xf>
    <xf numFmtId="164" fontId="0" fillId="4" borderId="31" xfId="0" applyNumberFormat="1" applyFill="1" applyBorder="1" applyAlignment="1" applyProtection="1">
      <alignment horizontal="left"/>
      <protection hidden="1"/>
    </xf>
    <xf numFmtId="164" fontId="0" fillId="4" borderId="24" xfId="0" applyNumberFormat="1" applyFill="1" applyBorder="1" applyAlignment="1" applyProtection="1">
      <alignment horizontal="left"/>
      <protection hidden="1"/>
    </xf>
    <xf numFmtId="164" fontId="0" fillId="4" borderId="37" xfId="0" applyNumberFormat="1" applyFill="1" applyBorder="1" applyAlignment="1" applyProtection="1">
      <alignment horizontal="left"/>
      <protection hidden="1"/>
    </xf>
    <xf numFmtId="164" fontId="0" fillId="4" borderId="38" xfId="0" applyNumberFormat="1" applyFill="1" applyBorder="1" applyAlignment="1" applyProtection="1">
      <alignment horizontal="left"/>
      <protection hidden="1"/>
    </xf>
    <xf numFmtId="164" fontId="0" fillId="4" borderId="9" xfId="0" applyNumberFormat="1" applyFill="1" applyBorder="1" applyAlignment="1" applyProtection="1">
      <alignment horizontal="left"/>
      <protection hidden="1"/>
    </xf>
    <xf numFmtId="164" fontId="0" fillId="4" borderId="8" xfId="0" applyNumberFormat="1" applyFill="1" applyBorder="1" applyAlignment="1" applyProtection="1">
      <alignment horizontal="left"/>
      <protection hidden="1"/>
    </xf>
    <xf numFmtId="164" fontId="0" fillId="4" borderId="36" xfId="0" applyNumberFormat="1" applyFill="1" applyBorder="1" applyAlignment="1" applyProtection="1">
      <alignment horizontal="left"/>
      <protection hidden="1"/>
    </xf>
  </cellXfs>
  <cellStyles count="4">
    <cellStyle name="Normal" xfId="0" builtinId="0"/>
    <cellStyle name="Text explicativ" xfId="3" builtinId="53"/>
    <cellStyle name="Titlu" xfId="1" builtinId="15"/>
    <cellStyle name="Titlu 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586673925455777E-2"/>
          <c:y val="3.0525785523416737E-2"/>
          <c:w val="0.91005244917741102"/>
          <c:h val="0.96060816535647309"/>
        </c:manualLayout>
      </c:layout>
      <c:scatterChart>
        <c:scatterStyle val="smoothMarker"/>
        <c:varyColors val="0"/>
        <c:ser>
          <c:idx val="0"/>
          <c:order val="0"/>
          <c:tx>
            <c:v>Deviation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'Deviations Table'!$B$9:$B$44</c:f>
              <c:numCache>
                <c:formatCode>0.0</c:formatCode>
                <c:ptCount val="36"/>
                <c:pt idx="0">
                  <c:v>-1.7999999999999972</c:v>
                </c:pt>
                <c:pt idx="1">
                  <c:v>1.1999999999999886</c:v>
                </c:pt>
                <c:pt idx="2">
                  <c:v>1.9999999999999858</c:v>
                </c:pt>
                <c:pt idx="3">
                  <c:v>1.1999999999999886</c:v>
                </c:pt>
                <c:pt idx="4">
                  <c:v>1.0999999999999943</c:v>
                </c:pt>
                <c:pt idx="5">
                  <c:v>1</c:v>
                </c:pt>
                <c:pt idx="6">
                  <c:v>-1.4000000000000057</c:v>
                </c:pt>
                <c:pt idx="7">
                  <c:v>-2.8000000000000114</c:v>
                </c:pt>
                <c:pt idx="8">
                  <c:v>-2.8000000000000114</c:v>
                </c:pt>
                <c:pt idx="9">
                  <c:v>-2.8000000000000114</c:v>
                </c:pt>
                <c:pt idx="10">
                  <c:v>-1.7999999999999972</c:v>
                </c:pt>
                <c:pt idx="11">
                  <c:v>1.1999999999999886</c:v>
                </c:pt>
                <c:pt idx="12">
                  <c:v>1.9999999999999858</c:v>
                </c:pt>
                <c:pt idx="13">
                  <c:v>1.1999999999999886</c:v>
                </c:pt>
                <c:pt idx="14">
                  <c:v>1.0999999999999943</c:v>
                </c:pt>
                <c:pt idx="15">
                  <c:v>1</c:v>
                </c:pt>
                <c:pt idx="16">
                  <c:v>-1.4000000000000057</c:v>
                </c:pt>
                <c:pt idx="17">
                  <c:v>-2.8000000000000114</c:v>
                </c:pt>
                <c:pt idx="18">
                  <c:v>-2.8000000000000114</c:v>
                </c:pt>
                <c:pt idx="19">
                  <c:v>-2.8000000000000114</c:v>
                </c:pt>
                <c:pt idx="20">
                  <c:v>-1.7999999999999972</c:v>
                </c:pt>
                <c:pt idx="21">
                  <c:v>1.1999999999999886</c:v>
                </c:pt>
                <c:pt idx="22">
                  <c:v>1.9999999999999858</c:v>
                </c:pt>
                <c:pt idx="23">
                  <c:v>1.1999999999999886</c:v>
                </c:pt>
                <c:pt idx="24">
                  <c:v>1.0999999999999943</c:v>
                </c:pt>
                <c:pt idx="25">
                  <c:v>1</c:v>
                </c:pt>
                <c:pt idx="26">
                  <c:v>-1.4000000000000057</c:v>
                </c:pt>
                <c:pt idx="27">
                  <c:v>-2.8000000000000114</c:v>
                </c:pt>
                <c:pt idx="28">
                  <c:v>-2.8000000000000114</c:v>
                </c:pt>
                <c:pt idx="29">
                  <c:v>-2.8000000000000114</c:v>
                </c:pt>
                <c:pt idx="30">
                  <c:v>-1.7999999999999972</c:v>
                </c:pt>
                <c:pt idx="31">
                  <c:v>1.1999999999999886</c:v>
                </c:pt>
                <c:pt idx="32">
                  <c:v>1.9999999999999858</c:v>
                </c:pt>
                <c:pt idx="33">
                  <c:v>1.1999999999999886</c:v>
                </c:pt>
                <c:pt idx="34">
                  <c:v>1.0999999999999943</c:v>
                </c:pt>
                <c:pt idx="35">
                  <c:v>1</c:v>
                </c:pt>
              </c:numCache>
            </c:numRef>
          </c:xVal>
          <c:yVal>
            <c:numRef>
              <c:f>'Deviations Table'!$A$9:$A$44</c:f>
              <c:numCache>
                <c:formatCode>0.0</c:formatCode>
                <c:ptCount val="3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462-4BA4-B1C6-293A4EE91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74522992"/>
        <c:axId val="474523976"/>
      </c:scatterChart>
      <c:valAx>
        <c:axId val="474522992"/>
        <c:scaling>
          <c:orientation val="minMax"/>
          <c:max val="5"/>
          <c:min val="-5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523976"/>
        <c:crosses val="autoZero"/>
        <c:crossBetween val="midCat"/>
        <c:majorUnit val="1"/>
      </c:valAx>
      <c:valAx>
        <c:axId val="474523976"/>
        <c:scaling>
          <c:orientation val="maxMin"/>
          <c:max val="3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522992"/>
        <c:crosses val="autoZero"/>
        <c:crossBetween val="midCat"/>
        <c:majorUnit val="1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 horizontalDpi="150" verticalDpi="15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9526</xdr:colOff>
      <xdr:row>7</xdr:row>
      <xdr:rowOff>19049</xdr:rowOff>
    </xdr:from>
    <xdr:to>
      <xdr:col>9</xdr:col>
      <xdr:colOff>581025</xdr:colOff>
      <xdr:row>43</xdr:row>
      <xdr:rowOff>180975</xdr:rowOff>
    </xdr:to>
    <xdr:graphicFrame macro="">
      <xdr:nvGraphicFramePr>
        <xdr:cNvPr id="2" name="Diagramă 1">
          <a:extLst>
            <a:ext uri="{FF2B5EF4-FFF2-40B4-BE49-F238E27FC236}">
              <a16:creationId xmlns:a16="http://schemas.microsoft.com/office/drawing/2014/main" id="{A6576956-1A58-464A-B966-3EB07BF928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O9"/>
  <sheetViews>
    <sheetView tabSelected="1" workbookViewId="0"/>
  </sheetViews>
  <sheetFormatPr defaultRowHeight="15" x14ac:dyDescent="0.25"/>
  <cols>
    <col min="1" max="16384" width="9.140625" style="130"/>
  </cols>
  <sheetData>
    <row r="1" spans="1:15" ht="23.25" x14ac:dyDescent="0.35">
      <c r="A1" s="129" t="s">
        <v>0</v>
      </c>
    </row>
    <row r="2" spans="1:15" x14ac:dyDescent="0.25">
      <c r="A2" s="131" t="s">
        <v>1</v>
      </c>
    </row>
    <row r="3" spans="1:15" ht="23.25" x14ac:dyDescent="0.35">
      <c r="A3" s="132" t="s">
        <v>87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5" spans="1:15" x14ac:dyDescent="0.25">
      <c r="A5" s="130" t="s">
        <v>88</v>
      </c>
    </row>
    <row r="6" spans="1:15" x14ac:dyDescent="0.25">
      <c r="A6" s="130" t="s">
        <v>89</v>
      </c>
    </row>
    <row r="7" spans="1:15" x14ac:dyDescent="0.25">
      <c r="A7" s="130" t="s">
        <v>90</v>
      </c>
    </row>
    <row r="9" spans="1:15" x14ac:dyDescent="0.25">
      <c r="A9" s="131" t="s">
        <v>22</v>
      </c>
    </row>
  </sheetData>
  <sheetProtection algorithmName="SHA-512" hashValue="GPKNj6nO3UWRDXpim8CDdgpajkAKjkOV+4DHEynuy4iC648/c+IuYX9vgh7dBzKMwLBohLQ31Mk/l31XqEHsCw==" saltValue="MSfEyiJILvl3RQhf6LdzPw==" spinCount="100000" sheet="1" objects="1" scenarios="1"/>
  <mergeCells count="1">
    <mergeCell ref="A3:O3"/>
  </mergeCells>
  <pageMargins left="0.25" right="0.25" top="0.75" bottom="0.75" header="0.3" footer="0.3"/>
  <pageSetup paperSize="9" orientation="landscape" horizontalDpi="150" verticalDpi="15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57"/>
  <sheetViews>
    <sheetView zoomScaleNormal="100" workbookViewId="0"/>
  </sheetViews>
  <sheetFormatPr defaultRowHeight="15" x14ac:dyDescent="0.25"/>
  <cols>
    <col min="1" max="2" width="9.140625" style="35"/>
    <col min="3" max="3" width="3.7109375" style="35" customWidth="1"/>
    <col min="4" max="4" width="9.140625" style="35"/>
    <col min="5" max="6" width="16.140625" style="35" customWidth="1"/>
    <col min="7" max="9" width="9.140625" style="35"/>
    <col min="10" max="10" width="3.7109375" style="35" bestFit="1" customWidth="1"/>
    <col min="11" max="11" width="9.140625" style="35"/>
    <col min="12" max="13" width="16.140625" style="35" customWidth="1"/>
    <col min="14" max="16384" width="9.140625" style="35"/>
  </cols>
  <sheetData>
    <row r="1" spans="1:14" ht="23.25" x14ac:dyDescent="0.35">
      <c r="A1" s="34" t="s">
        <v>0</v>
      </c>
      <c r="B1" s="34"/>
      <c r="C1" s="34"/>
    </row>
    <row r="2" spans="1:14" x14ac:dyDescent="0.25">
      <c r="A2" s="36" t="s">
        <v>1</v>
      </c>
      <c r="B2" s="36"/>
      <c r="C2" s="36"/>
    </row>
    <row r="4" spans="1:14" ht="20.25" thickBot="1" x14ac:dyDescent="0.35">
      <c r="A4" s="37" t="s">
        <v>2</v>
      </c>
      <c r="B4" s="37"/>
      <c r="C4" s="37"/>
      <c r="D4" s="37"/>
      <c r="E4" s="38"/>
      <c r="F4" s="38"/>
    </row>
    <row r="5" spans="1:14" ht="15.75" thickTop="1" x14ac:dyDescent="0.25"/>
    <row r="6" spans="1:14" x14ac:dyDescent="0.25">
      <c r="A6" s="133" t="s">
        <v>3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</row>
    <row r="7" spans="1:14" ht="15.75" thickBot="1" x14ac:dyDescent="0.3">
      <c r="A7" s="128"/>
      <c r="B7" s="128"/>
      <c r="C7" s="128"/>
      <c r="D7" s="128"/>
      <c r="E7" s="128"/>
      <c r="F7" s="128"/>
    </row>
    <row r="8" spans="1:14" ht="15.75" thickBot="1" x14ac:dyDescent="0.3">
      <c r="A8" s="144" t="s">
        <v>85</v>
      </c>
      <c r="B8" s="145"/>
      <c r="C8" s="145"/>
      <c r="D8" s="145"/>
      <c r="E8" s="145"/>
      <c r="F8" s="146"/>
      <c r="H8" s="144" t="s">
        <v>86</v>
      </c>
      <c r="I8" s="145"/>
      <c r="J8" s="145"/>
      <c r="K8" s="145"/>
      <c r="L8" s="145"/>
      <c r="M8" s="146"/>
    </row>
    <row r="9" spans="1:14" x14ac:dyDescent="0.25">
      <c r="A9" s="147" t="s">
        <v>4</v>
      </c>
      <c r="B9" s="148"/>
      <c r="C9" s="149"/>
      <c r="D9" s="150"/>
      <c r="E9" s="159" t="s">
        <v>5</v>
      </c>
      <c r="F9" s="160"/>
      <c r="H9" s="147" t="s">
        <v>4</v>
      </c>
      <c r="I9" s="148"/>
      <c r="J9" s="149"/>
      <c r="K9" s="150"/>
      <c r="L9" s="159" t="s">
        <v>5</v>
      </c>
      <c r="M9" s="160"/>
    </row>
    <row r="10" spans="1:14" x14ac:dyDescent="0.25">
      <c r="A10" s="151"/>
      <c r="B10" s="152"/>
      <c r="C10" s="153"/>
      <c r="D10" s="154"/>
      <c r="E10" s="39" t="s">
        <v>6</v>
      </c>
      <c r="F10" s="40" t="s">
        <v>7</v>
      </c>
      <c r="H10" s="151"/>
      <c r="I10" s="152"/>
      <c r="J10" s="153"/>
      <c r="K10" s="154"/>
      <c r="L10" s="39" t="s">
        <v>6</v>
      </c>
      <c r="M10" s="40" t="s">
        <v>7</v>
      </c>
    </row>
    <row r="11" spans="1:14" x14ac:dyDescent="0.25">
      <c r="A11" s="155"/>
      <c r="B11" s="156"/>
      <c r="C11" s="157"/>
      <c r="D11" s="158"/>
      <c r="E11" s="41" t="s">
        <v>8</v>
      </c>
      <c r="F11" s="42" t="s">
        <v>9</v>
      </c>
      <c r="H11" s="155"/>
      <c r="I11" s="156"/>
      <c r="J11" s="157"/>
      <c r="K11" s="158"/>
      <c r="L11" s="41" t="s">
        <v>8</v>
      </c>
      <c r="M11" s="42" t="s">
        <v>9</v>
      </c>
    </row>
    <row r="12" spans="1:14" ht="15.75" thickBot="1" x14ac:dyDescent="0.3">
      <c r="A12" s="155"/>
      <c r="B12" s="156"/>
      <c r="C12" s="157"/>
      <c r="D12" s="158"/>
      <c r="E12" s="43" t="s">
        <v>10</v>
      </c>
      <c r="F12" s="44" t="s">
        <v>10</v>
      </c>
      <c r="H12" s="155"/>
      <c r="I12" s="156"/>
      <c r="J12" s="157"/>
      <c r="K12" s="158"/>
      <c r="L12" s="43" t="s">
        <v>10</v>
      </c>
      <c r="M12" s="44" t="s">
        <v>10</v>
      </c>
    </row>
    <row r="13" spans="1:14" ht="15" customHeight="1" x14ac:dyDescent="0.25">
      <c r="A13" s="134" t="s">
        <v>11</v>
      </c>
      <c r="B13" s="137" t="s">
        <v>12</v>
      </c>
      <c r="C13" s="140" t="s">
        <v>13</v>
      </c>
      <c r="D13" s="45" t="s">
        <v>14</v>
      </c>
      <c r="E13" s="1">
        <v>124</v>
      </c>
      <c r="F13" s="2">
        <v>128.5</v>
      </c>
      <c r="H13" s="134" t="s">
        <v>11</v>
      </c>
      <c r="I13" s="137" t="s">
        <v>12</v>
      </c>
      <c r="J13" s="140" t="s">
        <v>13</v>
      </c>
      <c r="K13" s="45" t="s">
        <v>14</v>
      </c>
      <c r="L13" s="1">
        <v>124</v>
      </c>
      <c r="M13" s="2">
        <v>128.5</v>
      </c>
    </row>
    <row r="14" spans="1:14" x14ac:dyDescent="0.25">
      <c r="A14" s="135"/>
      <c r="B14" s="138"/>
      <c r="C14" s="141"/>
      <c r="D14" s="46" t="s">
        <v>15</v>
      </c>
      <c r="E14" s="3">
        <v>124</v>
      </c>
      <c r="F14" s="4">
        <v>128.5</v>
      </c>
      <c r="H14" s="135"/>
      <c r="I14" s="138"/>
      <c r="J14" s="141"/>
      <c r="K14" s="46" t="s">
        <v>15</v>
      </c>
      <c r="L14" s="3">
        <v>124</v>
      </c>
      <c r="M14" s="4">
        <v>128.5</v>
      </c>
    </row>
    <row r="15" spans="1:14" x14ac:dyDescent="0.25">
      <c r="A15" s="135"/>
      <c r="B15" s="138"/>
      <c r="C15" s="141"/>
      <c r="D15" s="46" t="s">
        <v>16</v>
      </c>
      <c r="E15" s="3">
        <v>124</v>
      </c>
      <c r="F15" s="4">
        <v>128.5</v>
      </c>
      <c r="H15" s="135"/>
      <c r="I15" s="138"/>
      <c r="J15" s="141"/>
      <c r="K15" s="46" t="s">
        <v>16</v>
      </c>
      <c r="L15" s="3">
        <v>124</v>
      </c>
      <c r="M15" s="4">
        <v>128.5</v>
      </c>
    </row>
    <row r="16" spans="1:14" ht="15.75" thickBot="1" x14ac:dyDescent="0.3">
      <c r="A16" s="136"/>
      <c r="B16" s="139"/>
      <c r="C16" s="142"/>
      <c r="D16" s="47" t="s">
        <v>17</v>
      </c>
      <c r="E16" s="5">
        <f>(E13+E14+E15)/3</f>
        <v>124</v>
      </c>
      <c r="F16" s="6">
        <f>(F13+F14+F15)/3</f>
        <v>128.5</v>
      </c>
      <c r="H16" s="136"/>
      <c r="I16" s="139"/>
      <c r="J16" s="142"/>
      <c r="K16" s="47" t="s">
        <v>17</v>
      </c>
      <c r="L16" s="5">
        <f>(L13+L14+L15)/3</f>
        <v>124</v>
      </c>
      <c r="M16" s="6">
        <f>(M13+M14+M15)/3</f>
        <v>128.5</v>
      </c>
    </row>
    <row r="17" spans="1:13" ht="15" customHeight="1" x14ac:dyDescent="0.25">
      <c r="A17" s="143" t="s">
        <v>37</v>
      </c>
      <c r="B17" s="137"/>
      <c r="C17" s="140" t="s">
        <v>13</v>
      </c>
      <c r="D17" s="45" t="s">
        <v>14</v>
      </c>
      <c r="E17" s="1">
        <v>125.5</v>
      </c>
      <c r="F17" s="2">
        <v>127</v>
      </c>
      <c r="H17" s="143" t="s">
        <v>37</v>
      </c>
      <c r="I17" s="137"/>
      <c r="J17" s="140" t="s">
        <v>13</v>
      </c>
      <c r="K17" s="45" t="s">
        <v>14</v>
      </c>
      <c r="L17" s="1">
        <v>125.5</v>
      </c>
      <c r="M17" s="2">
        <v>127</v>
      </c>
    </row>
    <row r="18" spans="1:13" x14ac:dyDescent="0.25">
      <c r="A18" s="135"/>
      <c r="B18" s="138"/>
      <c r="C18" s="141"/>
      <c r="D18" s="46" t="s">
        <v>15</v>
      </c>
      <c r="E18" s="3">
        <v>125.5</v>
      </c>
      <c r="F18" s="4">
        <v>127</v>
      </c>
      <c r="H18" s="135"/>
      <c r="I18" s="138"/>
      <c r="J18" s="141"/>
      <c r="K18" s="46" t="s">
        <v>15</v>
      </c>
      <c r="L18" s="3">
        <v>125.5</v>
      </c>
      <c r="M18" s="4">
        <v>127</v>
      </c>
    </row>
    <row r="19" spans="1:13" x14ac:dyDescent="0.25">
      <c r="A19" s="135"/>
      <c r="B19" s="138"/>
      <c r="C19" s="141"/>
      <c r="D19" s="46" t="s">
        <v>16</v>
      </c>
      <c r="E19" s="3">
        <v>125.5</v>
      </c>
      <c r="F19" s="4">
        <v>127</v>
      </c>
      <c r="H19" s="135"/>
      <c r="I19" s="138"/>
      <c r="J19" s="141"/>
      <c r="K19" s="46" t="s">
        <v>16</v>
      </c>
      <c r="L19" s="3">
        <v>125.5</v>
      </c>
      <c r="M19" s="4">
        <v>127</v>
      </c>
    </row>
    <row r="20" spans="1:13" ht="15.75" thickBot="1" x14ac:dyDescent="0.3">
      <c r="A20" s="136"/>
      <c r="B20" s="139"/>
      <c r="C20" s="142"/>
      <c r="D20" s="47" t="s">
        <v>17</v>
      </c>
      <c r="E20" s="5">
        <f>(E17+E18+E19)/3</f>
        <v>125.5</v>
      </c>
      <c r="F20" s="6">
        <f>(F17+F18+F19)/3</f>
        <v>127</v>
      </c>
      <c r="H20" s="136"/>
      <c r="I20" s="139"/>
      <c r="J20" s="142"/>
      <c r="K20" s="47" t="s">
        <v>17</v>
      </c>
      <c r="L20" s="5">
        <f>(L17+L18+L19)/3</f>
        <v>125.5</v>
      </c>
      <c r="M20" s="6">
        <f>(M17+M18+M19)/3</f>
        <v>127</v>
      </c>
    </row>
    <row r="21" spans="1:13" ht="15" customHeight="1" x14ac:dyDescent="0.25">
      <c r="A21" s="134" t="s">
        <v>38</v>
      </c>
      <c r="B21" s="137"/>
      <c r="C21" s="140" t="s">
        <v>13</v>
      </c>
      <c r="D21" s="45" t="s">
        <v>14</v>
      </c>
      <c r="E21" s="1">
        <v>127</v>
      </c>
      <c r="F21" s="2">
        <v>127.7</v>
      </c>
      <c r="H21" s="134" t="s">
        <v>38</v>
      </c>
      <c r="I21" s="137"/>
      <c r="J21" s="140" t="s">
        <v>13</v>
      </c>
      <c r="K21" s="45" t="s">
        <v>14</v>
      </c>
      <c r="L21" s="1">
        <v>127</v>
      </c>
      <c r="M21" s="2">
        <v>127.7</v>
      </c>
    </row>
    <row r="22" spans="1:13" x14ac:dyDescent="0.25">
      <c r="A22" s="135"/>
      <c r="B22" s="138"/>
      <c r="C22" s="141"/>
      <c r="D22" s="46" t="s">
        <v>15</v>
      </c>
      <c r="E22" s="3">
        <v>127</v>
      </c>
      <c r="F22" s="4">
        <v>127.7</v>
      </c>
      <c r="H22" s="135"/>
      <c r="I22" s="138"/>
      <c r="J22" s="141"/>
      <c r="K22" s="46" t="s">
        <v>15</v>
      </c>
      <c r="L22" s="3">
        <v>127</v>
      </c>
      <c r="M22" s="4">
        <v>127.7</v>
      </c>
    </row>
    <row r="23" spans="1:13" x14ac:dyDescent="0.25">
      <c r="A23" s="135"/>
      <c r="B23" s="138"/>
      <c r="C23" s="141"/>
      <c r="D23" s="46" t="s">
        <v>16</v>
      </c>
      <c r="E23" s="3">
        <v>127</v>
      </c>
      <c r="F23" s="4">
        <v>127.7</v>
      </c>
      <c r="H23" s="135"/>
      <c r="I23" s="138"/>
      <c r="J23" s="141"/>
      <c r="K23" s="46" t="s">
        <v>16</v>
      </c>
      <c r="L23" s="3">
        <v>127</v>
      </c>
      <c r="M23" s="4">
        <v>127.7</v>
      </c>
    </row>
    <row r="24" spans="1:13" ht="15.75" thickBot="1" x14ac:dyDescent="0.3">
      <c r="A24" s="136"/>
      <c r="B24" s="139"/>
      <c r="C24" s="142"/>
      <c r="D24" s="47" t="s">
        <v>17</v>
      </c>
      <c r="E24" s="5">
        <f>(E21+E22+E23)/3</f>
        <v>127</v>
      </c>
      <c r="F24" s="6">
        <f>(F21+F22+F23)/3</f>
        <v>127.7</v>
      </c>
      <c r="H24" s="136"/>
      <c r="I24" s="139"/>
      <c r="J24" s="142"/>
      <c r="K24" s="47" t="s">
        <v>17</v>
      </c>
      <c r="L24" s="5">
        <f>(L21+L22+L23)/3</f>
        <v>127</v>
      </c>
      <c r="M24" s="6">
        <f>(M21+M22+M23)/3</f>
        <v>127.7</v>
      </c>
    </row>
    <row r="25" spans="1:13" ht="15" customHeight="1" x14ac:dyDescent="0.25">
      <c r="A25" s="143" t="s">
        <v>39</v>
      </c>
      <c r="B25" s="137"/>
      <c r="C25" s="140" t="s">
        <v>13</v>
      </c>
      <c r="D25" s="45" t="s">
        <v>14</v>
      </c>
      <c r="E25" s="1">
        <v>128</v>
      </c>
      <c r="F25" s="2">
        <v>129.5</v>
      </c>
      <c r="H25" s="143" t="s">
        <v>39</v>
      </c>
      <c r="I25" s="137"/>
      <c r="J25" s="140" t="s">
        <v>13</v>
      </c>
      <c r="K25" s="45" t="s">
        <v>14</v>
      </c>
      <c r="L25" s="1">
        <v>128</v>
      </c>
      <c r="M25" s="2">
        <v>129.5</v>
      </c>
    </row>
    <row r="26" spans="1:13" x14ac:dyDescent="0.25">
      <c r="A26" s="135"/>
      <c r="B26" s="138"/>
      <c r="C26" s="141"/>
      <c r="D26" s="46" t="s">
        <v>15</v>
      </c>
      <c r="E26" s="3">
        <v>128</v>
      </c>
      <c r="F26" s="4">
        <v>129.5</v>
      </c>
      <c r="H26" s="135"/>
      <c r="I26" s="138"/>
      <c r="J26" s="141"/>
      <c r="K26" s="46" t="s">
        <v>15</v>
      </c>
      <c r="L26" s="3">
        <v>128</v>
      </c>
      <c r="M26" s="4">
        <v>129.5</v>
      </c>
    </row>
    <row r="27" spans="1:13" x14ac:dyDescent="0.25">
      <c r="A27" s="135"/>
      <c r="B27" s="138"/>
      <c r="C27" s="141"/>
      <c r="D27" s="46" t="s">
        <v>16</v>
      </c>
      <c r="E27" s="3">
        <v>128</v>
      </c>
      <c r="F27" s="4">
        <v>129.5</v>
      </c>
      <c r="H27" s="135"/>
      <c r="I27" s="138"/>
      <c r="J27" s="141"/>
      <c r="K27" s="46" t="s">
        <v>16</v>
      </c>
      <c r="L27" s="3">
        <v>128</v>
      </c>
      <c r="M27" s="4">
        <v>129.5</v>
      </c>
    </row>
    <row r="28" spans="1:13" ht="15.75" thickBot="1" x14ac:dyDescent="0.3">
      <c r="A28" s="136"/>
      <c r="B28" s="139"/>
      <c r="C28" s="142"/>
      <c r="D28" s="47" t="s">
        <v>17</v>
      </c>
      <c r="E28" s="5">
        <f>(E25+E26+E27)/3</f>
        <v>128</v>
      </c>
      <c r="F28" s="6">
        <f>(F25+F26+F27)/3</f>
        <v>129.5</v>
      </c>
      <c r="H28" s="136"/>
      <c r="I28" s="139"/>
      <c r="J28" s="142"/>
      <c r="K28" s="47" t="s">
        <v>17</v>
      </c>
      <c r="L28" s="5">
        <f>(L25+L26+L27)/3</f>
        <v>128</v>
      </c>
      <c r="M28" s="6">
        <f>(M25+M26+M27)/3</f>
        <v>129.5</v>
      </c>
    </row>
    <row r="29" spans="1:13" ht="15" customHeight="1" x14ac:dyDescent="0.25">
      <c r="A29" s="134" t="s">
        <v>40</v>
      </c>
      <c r="B29" s="137"/>
      <c r="C29" s="140" t="s">
        <v>13</v>
      </c>
      <c r="D29" s="45" t="s">
        <v>14</v>
      </c>
      <c r="E29" s="1">
        <v>128.5</v>
      </c>
      <c r="F29" s="2">
        <v>130.1</v>
      </c>
      <c r="H29" s="134" t="s">
        <v>40</v>
      </c>
      <c r="I29" s="137"/>
      <c r="J29" s="140" t="s">
        <v>13</v>
      </c>
      <c r="K29" s="45" t="s">
        <v>14</v>
      </c>
      <c r="L29" s="1">
        <v>128.5</v>
      </c>
      <c r="M29" s="2">
        <v>130.1</v>
      </c>
    </row>
    <row r="30" spans="1:13" x14ac:dyDescent="0.25">
      <c r="A30" s="135"/>
      <c r="B30" s="138"/>
      <c r="C30" s="141"/>
      <c r="D30" s="46" t="s">
        <v>15</v>
      </c>
      <c r="E30" s="3">
        <v>128.5</v>
      </c>
      <c r="F30" s="4">
        <v>130.1</v>
      </c>
      <c r="H30" s="135"/>
      <c r="I30" s="138"/>
      <c r="J30" s="141"/>
      <c r="K30" s="46" t="s">
        <v>15</v>
      </c>
      <c r="L30" s="3">
        <v>128.5</v>
      </c>
      <c r="M30" s="4">
        <v>130.1</v>
      </c>
    </row>
    <row r="31" spans="1:13" x14ac:dyDescent="0.25">
      <c r="A31" s="135"/>
      <c r="B31" s="138"/>
      <c r="C31" s="141"/>
      <c r="D31" s="46" t="s">
        <v>16</v>
      </c>
      <c r="E31" s="3">
        <v>128.5</v>
      </c>
      <c r="F31" s="4">
        <v>130.1</v>
      </c>
      <c r="H31" s="135"/>
      <c r="I31" s="138"/>
      <c r="J31" s="141"/>
      <c r="K31" s="46" t="s">
        <v>16</v>
      </c>
      <c r="L31" s="3">
        <v>128.5</v>
      </c>
      <c r="M31" s="4">
        <v>130.1</v>
      </c>
    </row>
    <row r="32" spans="1:13" ht="15.75" thickBot="1" x14ac:dyDescent="0.3">
      <c r="A32" s="136"/>
      <c r="B32" s="139"/>
      <c r="C32" s="142"/>
      <c r="D32" s="47" t="s">
        <v>17</v>
      </c>
      <c r="E32" s="5">
        <f>(E29+E30+E31)/3</f>
        <v>128.5</v>
      </c>
      <c r="F32" s="6">
        <f>(F29+F30+F31)/3</f>
        <v>130.1</v>
      </c>
      <c r="H32" s="136"/>
      <c r="I32" s="139"/>
      <c r="J32" s="142"/>
      <c r="K32" s="47" t="s">
        <v>17</v>
      </c>
      <c r="L32" s="5">
        <f>(L29+L30+L31)/3</f>
        <v>128.5</v>
      </c>
      <c r="M32" s="6">
        <f>(M29+M30+M31)/3</f>
        <v>130.1</v>
      </c>
    </row>
    <row r="33" spans="1:13" ht="15" customHeight="1" x14ac:dyDescent="0.25">
      <c r="A33" s="134" t="s">
        <v>41</v>
      </c>
      <c r="B33" s="137"/>
      <c r="C33" s="140" t="s">
        <v>13</v>
      </c>
      <c r="D33" s="45" t="s">
        <v>14</v>
      </c>
      <c r="E33" s="1">
        <v>129.5</v>
      </c>
      <c r="F33" s="2">
        <v>131.19999999999999</v>
      </c>
      <c r="H33" s="134" t="s">
        <v>41</v>
      </c>
      <c r="I33" s="137"/>
      <c r="J33" s="140" t="s">
        <v>13</v>
      </c>
      <c r="K33" s="45" t="s">
        <v>14</v>
      </c>
      <c r="L33" s="1">
        <v>129.5</v>
      </c>
      <c r="M33" s="2">
        <v>131.19999999999999</v>
      </c>
    </row>
    <row r="34" spans="1:13" x14ac:dyDescent="0.25">
      <c r="A34" s="135"/>
      <c r="B34" s="138"/>
      <c r="C34" s="141"/>
      <c r="D34" s="46" t="s">
        <v>15</v>
      </c>
      <c r="E34" s="3">
        <v>129.5</v>
      </c>
      <c r="F34" s="4">
        <v>131.19999999999999</v>
      </c>
      <c r="H34" s="135"/>
      <c r="I34" s="138"/>
      <c r="J34" s="141"/>
      <c r="K34" s="46" t="s">
        <v>15</v>
      </c>
      <c r="L34" s="3">
        <v>129.5</v>
      </c>
      <c r="M34" s="4">
        <v>131.19999999999999</v>
      </c>
    </row>
    <row r="35" spans="1:13" x14ac:dyDescent="0.25">
      <c r="A35" s="135"/>
      <c r="B35" s="138"/>
      <c r="C35" s="141"/>
      <c r="D35" s="46" t="s">
        <v>16</v>
      </c>
      <c r="E35" s="3">
        <v>129.5</v>
      </c>
      <c r="F35" s="4">
        <v>131.19999999999999</v>
      </c>
      <c r="H35" s="135"/>
      <c r="I35" s="138"/>
      <c r="J35" s="141"/>
      <c r="K35" s="46" t="s">
        <v>16</v>
      </c>
      <c r="L35" s="3">
        <v>129.5</v>
      </c>
      <c r="M35" s="4">
        <v>131.19999999999999</v>
      </c>
    </row>
    <row r="36" spans="1:13" ht="15.75" thickBot="1" x14ac:dyDescent="0.3">
      <c r="A36" s="136"/>
      <c r="B36" s="139"/>
      <c r="C36" s="142"/>
      <c r="D36" s="47" t="s">
        <v>17</v>
      </c>
      <c r="E36" s="5">
        <f>(E33+E34+E35)/3</f>
        <v>129.5</v>
      </c>
      <c r="F36" s="6">
        <f>(F33+F34+F35)/3</f>
        <v>131.19999999999999</v>
      </c>
      <c r="H36" s="136"/>
      <c r="I36" s="139"/>
      <c r="J36" s="142"/>
      <c r="K36" s="47" t="s">
        <v>17</v>
      </c>
      <c r="L36" s="5">
        <f>(L33+L34+L35)/3</f>
        <v>129.5</v>
      </c>
      <c r="M36" s="6">
        <f>(M33+M34+M35)/3</f>
        <v>131.19999999999999</v>
      </c>
    </row>
    <row r="37" spans="1:13" ht="15" customHeight="1" x14ac:dyDescent="0.25">
      <c r="A37" s="134" t="s">
        <v>42</v>
      </c>
      <c r="B37" s="137"/>
      <c r="C37" s="140" t="s">
        <v>13</v>
      </c>
      <c r="D37" s="45" t="s">
        <v>14</v>
      </c>
      <c r="E37" s="1">
        <v>130</v>
      </c>
      <c r="F37" s="2">
        <v>134.1</v>
      </c>
      <c r="H37" s="134" t="s">
        <v>42</v>
      </c>
      <c r="I37" s="137"/>
      <c r="J37" s="140" t="s">
        <v>13</v>
      </c>
      <c r="K37" s="45" t="s">
        <v>14</v>
      </c>
      <c r="L37" s="1">
        <v>130</v>
      </c>
      <c r="M37" s="2">
        <v>134.1</v>
      </c>
    </row>
    <row r="38" spans="1:13" x14ac:dyDescent="0.25">
      <c r="A38" s="135"/>
      <c r="B38" s="138"/>
      <c r="C38" s="141"/>
      <c r="D38" s="46" t="s">
        <v>15</v>
      </c>
      <c r="E38" s="3">
        <v>130</v>
      </c>
      <c r="F38" s="4">
        <v>134.1</v>
      </c>
      <c r="H38" s="135"/>
      <c r="I38" s="138"/>
      <c r="J38" s="141"/>
      <c r="K38" s="46" t="s">
        <v>15</v>
      </c>
      <c r="L38" s="3">
        <v>130</v>
      </c>
      <c r="M38" s="4">
        <v>134.1</v>
      </c>
    </row>
    <row r="39" spans="1:13" x14ac:dyDescent="0.25">
      <c r="A39" s="135"/>
      <c r="B39" s="138"/>
      <c r="C39" s="141"/>
      <c r="D39" s="46" t="s">
        <v>16</v>
      </c>
      <c r="E39" s="3">
        <v>130</v>
      </c>
      <c r="F39" s="4">
        <v>134.1</v>
      </c>
      <c r="H39" s="135"/>
      <c r="I39" s="138"/>
      <c r="J39" s="141"/>
      <c r="K39" s="46" t="s">
        <v>16</v>
      </c>
      <c r="L39" s="3">
        <v>130</v>
      </c>
      <c r="M39" s="4">
        <v>134.1</v>
      </c>
    </row>
    <row r="40" spans="1:13" ht="15.75" thickBot="1" x14ac:dyDescent="0.3">
      <c r="A40" s="136"/>
      <c r="B40" s="139"/>
      <c r="C40" s="142"/>
      <c r="D40" s="47" t="s">
        <v>17</v>
      </c>
      <c r="E40" s="5">
        <f>(E37+E38+E39)/3</f>
        <v>130</v>
      </c>
      <c r="F40" s="6">
        <f>(F37+F38+F39)/3</f>
        <v>134.1</v>
      </c>
      <c r="H40" s="136"/>
      <c r="I40" s="139"/>
      <c r="J40" s="142"/>
      <c r="K40" s="47" t="s">
        <v>17</v>
      </c>
      <c r="L40" s="5">
        <f>(L37+L38+L39)/3</f>
        <v>130</v>
      </c>
      <c r="M40" s="6">
        <f>(M37+M38+M39)/3</f>
        <v>134.1</v>
      </c>
    </row>
    <row r="41" spans="1:13" ht="15" customHeight="1" x14ac:dyDescent="0.25">
      <c r="A41" s="143" t="s">
        <v>43</v>
      </c>
      <c r="B41" s="137"/>
      <c r="C41" s="140" t="s">
        <v>13</v>
      </c>
      <c r="D41" s="45" t="s">
        <v>14</v>
      </c>
      <c r="E41" s="1">
        <v>131.5</v>
      </c>
      <c r="F41" s="2">
        <v>137</v>
      </c>
      <c r="H41" s="143" t="s">
        <v>43</v>
      </c>
      <c r="I41" s="137"/>
      <c r="J41" s="140" t="s">
        <v>13</v>
      </c>
      <c r="K41" s="45" t="s">
        <v>14</v>
      </c>
      <c r="L41" s="1">
        <v>131.5</v>
      </c>
      <c r="M41" s="2">
        <v>137</v>
      </c>
    </row>
    <row r="42" spans="1:13" x14ac:dyDescent="0.25">
      <c r="A42" s="135"/>
      <c r="B42" s="138"/>
      <c r="C42" s="141"/>
      <c r="D42" s="46" t="s">
        <v>15</v>
      </c>
      <c r="E42" s="3">
        <v>131.5</v>
      </c>
      <c r="F42" s="4">
        <v>137</v>
      </c>
      <c r="H42" s="135"/>
      <c r="I42" s="138"/>
      <c r="J42" s="141"/>
      <c r="K42" s="46" t="s">
        <v>15</v>
      </c>
      <c r="L42" s="3">
        <v>131.5</v>
      </c>
      <c r="M42" s="4">
        <v>137</v>
      </c>
    </row>
    <row r="43" spans="1:13" x14ac:dyDescent="0.25">
      <c r="A43" s="135"/>
      <c r="B43" s="138"/>
      <c r="C43" s="141"/>
      <c r="D43" s="46" t="s">
        <v>16</v>
      </c>
      <c r="E43" s="3">
        <v>131.5</v>
      </c>
      <c r="F43" s="4">
        <v>137</v>
      </c>
      <c r="H43" s="135"/>
      <c r="I43" s="138"/>
      <c r="J43" s="141"/>
      <c r="K43" s="46" t="s">
        <v>16</v>
      </c>
      <c r="L43" s="3">
        <v>131.5</v>
      </c>
      <c r="M43" s="4">
        <v>137</v>
      </c>
    </row>
    <row r="44" spans="1:13" ht="15.75" thickBot="1" x14ac:dyDescent="0.3">
      <c r="A44" s="136"/>
      <c r="B44" s="139"/>
      <c r="C44" s="142"/>
      <c r="D44" s="47" t="s">
        <v>17</v>
      </c>
      <c r="E44" s="5">
        <f>(E41+E42+E43)/3</f>
        <v>131.5</v>
      </c>
      <c r="F44" s="6">
        <f>(F41+F42+F43)/3</f>
        <v>137</v>
      </c>
      <c r="H44" s="136"/>
      <c r="I44" s="139"/>
      <c r="J44" s="142"/>
      <c r="K44" s="47" t="s">
        <v>17</v>
      </c>
      <c r="L44" s="5">
        <f>(L41+L42+L43)/3</f>
        <v>131.5</v>
      </c>
      <c r="M44" s="6">
        <f>(M41+M42+M43)/3</f>
        <v>137</v>
      </c>
    </row>
    <row r="45" spans="1:13" ht="15" customHeight="1" x14ac:dyDescent="0.25">
      <c r="A45" s="143" t="s">
        <v>44</v>
      </c>
      <c r="B45" s="137"/>
      <c r="C45" s="140" t="s">
        <v>13</v>
      </c>
      <c r="D45" s="45" t="s">
        <v>14</v>
      </c>
      <c r="E45" s="19">
        <v>131.5</v>
      </c>
      <c r="F45" s="20">
        <v>137</v>
      </c>
      <c r="H45" s="143" t="s">
        <v>44</v>
      </c>
      <c r="I45" s="137"/>
      <c r="J45" s="140" t="s">
        <v>13</v>
      </c>
      <c r="K45" s="45" t="s">
        <v>14</v>
      </c>
      <c r="L45" s="19">
        <v>131.5</v>
      </c>
      <c r="M45" s="20">
        <v>137</v>
      </c>
    </row>
    <row r="46" spans="1:13" x14ac:dyDescent="0.25">
      <c r="A46" s="135"/>
      <c r="B46" s="138"/>
      <c r="C46" s="141"/>
      <c r="D46" s="46" t="s">
        <v>15</v>
      </c>
      <c r="E46" s="3">
        <v>131.5</v>
      </c>
      <c r="F46" s="4">
        <v>137</v>
      </c>
      <c r="H46" s="135"/>
      <c r="I46" s="138"/>
      <c r="J46" s="141"/>
      <c r="K46" s="46" t="s">
        <v>15</v>
      </c>
      <c r="L46" s="3">
        <v>131.5</v>
      </c>
      <c r="M46" s="4">
        <v>137</v>
      </c>
    </row>
    <row r="47" spans="1:13" x14ac:dyDescent="0.25">
      <c r="A47" s="135"/>
      <c r="B47" s="138"/>
      <c r="C47" s="141"/>
      <c r="D47" s="46" t="s">
        <v>16</v>
      </c>
      <c r="E47" s="3">
        <v>131.5</v>
      </c>
      <c r="F47" s="4">
        <v>137</v>
      </c>
      <c r="H47" s="135"/>
      <c r="I47" s="138"/>
      <c r="J47" s="141"/>
      <c r="K47" s="46" t="s">
        <v>16</v>
      </c>
      <c r="L47" s="3">
        <v>131.5</v>
      </c>
      <c r="M47" s="4">
        <v>137</v>
      </c>
    </row>
    <row r="48" spans="1:13" ht="15.75" thickBot="1" x14ac:dyDescent="0.3">
      <c r="A48" s="136"/>
      <c r="B48" s="139"/>
      <c r="C48" s="142"/>
      <c r="D48" s="47" t="s">
        <v>17</v>
      </c>
      <c r="E48" s="5">
        <f>(E45+E46+E47)/3</f>
        <v>131.5</v>
      </c>
      <c r="F48" s="6">
        <f>(F45+F46+F47)/3</f>
        <v>137</v>
      </c>
      <c r="H48" s="136"/>
      <c r="I48" s="139"/>
      <c r="J48" s="142"/>
      <c r="K48" s="47" t="s">
        <v>17</v>
      </c>
      <c r="L48" s="5">
        <f>(L45+L46+L47)/3</f>
        <v>131.5</v>
      </c>
      <c r="M48" s="6">
        <f>(M45+M46+M47)/3</f>
        <v>137</v>
      </c>
    </row>
    <row r="49" spans="1:13" ht="15" customHeight="1" x14ac:dyDescent="0.25">
      <c r="A49" s="143" t="s">
        <v>45</v>
      </c>
      <c r="B49" s="137" t="s">
        <v>18</v>
      </c>
      <c r="C49" s="140" t="s">
        <v>13</v>
      </c>
      <c r="D49" s="45" t="s">
        <v>14</v>
      </c>
      <c r="E49" s="19">
        <v>131.5</v>
      </c>
      <c r="F49" s="20">
        <v>137</v>
      </c>
      <c r="H49" s="143" t="s">
        <v>45</v>
      </c>
      <c r="I49" s="137" t="s">
        <v>18</v>
      </c>
      <c r="J49" s="140" t="s">
        <v>13</v>
      </c>
      <c r="K49" s="45" t="s">
        <v>14</v>
      </c>
      <c r="L49" s="19">
        <v>131.5</v>
      </c>
      <c r="M49" s="20">
        <v>137</v>
      </c>
    </row>
    <row r="50" spans="1:13" x14ac:dyDescent="0.25">
      <c r="A50" s="135"/>
      <c r="B50" s="138"/>
      <c r="C50" s="141"/>
      <c r="D50" s="46" t="s">
        <v>15</v>
      </c>
      <c r="E50" s="3">
        <v>131.5</v>
      </c>
      <c r="F50" s="4">
        <v>137</v>
      </c>
      <c r="H50" s="135"/>
      <c r="I50" s="138"/>
      <c r="J50" s="141"/>
      <c r="K50" s="46" t="s">
        <v>15</v>
      </c>
      <c r="L50" s="3">
        <v>131.5</v>
      </c>
      <c r="M50" s="4">
        <v>137</v>
      </c>
    </row>
    <row r="51" spans="1:13" x14ac:dyDescent="0.25">
      <c r="A51" s="135"/>
      <c r="B51" s="138"/>
      <c r="C51" s="141"/>
      <c r="D51" s="46" t="s">
        <v>16</v>
      </c>
      <c r="E51" s="3">
        <v>131.5</v>
      </c>
      <c r="F51" s="4">
        <v>137</v>
      </c>
      <c r="H51" s="135"/>
      <c r="I51" s="138"/>
      <c r="J51" s="141"/>
      <c r="K51" s="46" t="s">
        <v>16</v>
      </c>
      <c r="L51" s="3">
        <v>131.5</v>
      </c>
      <c r="M51" s="4">
        <v>137</v>
      </c>
    </row>
    <row r="52" spans="1:13" ht="15.75" thickBot="1" x14ac:dyDescent="0.3">
      <c r="A52" s="136"/>
      <c r="B52" s="139"/>
      <c r="C52" s="142"/>
      <c r="D52" s="47" t="s">
        <v>17</v>
      </c>
      <c r="E52" s="5">
        <f>(E49+E50+E51)/3</f>
        <v>131.5</v>
      </c>
      <c r="F52" s="6">
        <f>(F49+F50+F51)/3</f>
        <v>137</v>
      </c>
      <c r="H52" s="136"/>
      <c r="I52" s="139"/>
      <c r="J52" s="142"/>
      <c r="K52" s="47" t="s">
        <v>17</v>
      </c>
      <c r="L52" s="5">
        <f>(L49+L50+L51)/3</f>
        <v>131.5</v>
      </c>
      <c r="M52" s="6">
        <f>(M49+M50+M51)/3</f>
        <v>137</v>
      </c>
    </row>
    <row r="53" spans="1:13" ht="15" customHeight="1" x14ac:dyDescent="0.25">
      <c r="A53" s="134" t="s">
        <v>46</v>
      </c>
      <c r="B53" s="137"/>
      <c r="C53" s="140" t="s">
        <v>13</v>
      </c>
      <c r="D53" s="45" t="s">
        <v>14</v>
      </c>
      <c r="E53" s="19">
        <v>124</v>
      </c>
      <c r="F53" s="20">
        <v>128.5</v>
      </c>
      <c r="H53" s="134" t="s">
        <v>46</v>
      </c>
      <c r="I53" s="137"/>
      <c r="J53" s="140" t="s">
        <v>13</v>
      </c>
      <c r="K53" s="45" t="s">
        <v>14</v>
      </c>
      <c r="L53" s="19">
        <v>124</v>
      </c>
      <c r="M53" s="20">
        <v>128.5</v>
      </c>
    </row>
    <row r="54" spans="1:13" x14ac:dyDescent="0.25">
      <c r="A54" s="135"/>
      <c r="B54" s="138"/>
      <c r="C54" s="141"/>
      <c r="D54" s="46" t="s">
        <v>15</v>
      </c>
      <c r="E54" s="3">
        <v>124</v>
      </c>
      <c r="F54" s="4">
        <v>128.5</v>
      </c>
      <c r="H54" s="135"/>
      <c r="I54" s="138"/>
      <c r="J54" s="141"/>
      <c r="K54" s="46" t="s">
        <v>15</v>
      </c>
      <c r="L54" s="3">
        <v>124</v>
      </c>
      <c r="M54" s="4">
        <v>128.5</v>
      </c>
    </row>
    <row r="55" spans="1:13" x14ac:dyDescent="0.25">
      <c r="A55" s="135"/>
      <c r="B55" s="138"/>
      <c r="C55" s="141"/>
      <c r="D55" s="46" t="s">
        <v>16</v>
      </c>
      <c r="E55" s="3">
        <v>124</v>
      </c>
      <c r="F55" s="4">
        <v>128.5</v>
      </c>
      <c r="H55" s="135"/>
      <c r="I55" s="138"/>
      <c r="J55" s="141"/>
      <c r="K55" s="46" t="s">
        <v>16</v>
      </c>
      <c r="L55" s="3">
        <v>124</v>
      </c>
      <c r="M55" s="4">
        <v>128.5</v>
      </c>
    </row>
    <row r="56" spans="1:13" ht="15.75" thickBot="1" x14ac:dyDescent="0.3">
      <c r="A56" s="136"/>
      <c r="B56" s="139"/>
      <c r="C56" s="142"/>
      <c r="D56" s="47" t="s">
        <v>17</v>
      </c>
      <c r="E56" s="5">
        <f>(E53+E54+E55)/3</f>
        <v>124</v>
      </c>
      <c r="F56" s="6">
        <f>(F53+F54+F55)/3</f>
        <v>128.5</v>
      </c>
      <c r="H56" s="136"/>
      <c r="I56" s="139"/>
      <c r="J56" s="142"/>
      <c r="K56" s="47" t="s">
        <v>17</v>
      </c>
      <c r="L56" s="5">
        <f>(L53+L54+L55)/3</f>
        <v>124</v>
      </c>
      <c r="M56" s="6">
        <f>(M53+M54+M55)/3</f>
        <v>128.5</v>
      </c>
    </row>
    <row r="57" spans="1:13" ht="15" customHeight="1" x14ac:dyDescent="0.25">
      <c r="A57" s="143" t="s">
        <v>47</v>
      </c>
      <c r="B57" s="137"/>
      <c r="C57" s="140" t="s">
        <v>13</v>
      </c>
      <c r="D57" s="45" t="s">
        <v>14</v>
      </c>
      <c r="E57" s="1">
        <v>125.5</v>
      </c>
      <c r="F57" s="2">
        <v>127</v>
      </c>
      <c r="H57" s="143" t="s">
        <v>47</v>
      </c>
      <c r="I57" s="137"/>
      <c r="J57" s="140" t="s">
        <v>13</v>
      </c>
      <c r="K57" s="45" t="s">
        <v>14</v>
      </c>
      <c r="L57" s="1">
        <v>125.5</v>
      </c>
      <c r="M57" s="2">
        <v>127</v>
      </c>
    </row>
    <row r="58" spans="1:13" x14ac:dyDescent="0.25">
      <c r="A58" s="135"/>
      <c r="B58" s="138"/>
      <c r="C58" s="141"/>
      <c r="D58" s="46" t="s">
        <v>15</v>
      </c>
      <c r="E58" s="3">
        <v>125.5</v>
      </c>
      <c r="F58" s="4">
        <v>127</v>
      </c>
      <c r="H58" s="135"/>
      <c r="I58" s="138"/>
      <c r="J58" s="141"/>
      <c r="K58" s="46" t="s">
        <v>15</v>
      </c>
      <c r="L58" s="3">
        <v>125.5</v>
      </c>
      <c r="M58" s="4">
        <v>127</v>
      </c>
    </row>
    <row r="59" spans="1:13" x14ac:dyDescent="0.25">
      <c r="A59" s="135"/>
      <c r="B59" s="138"/>
      <c r="C59" s="141"/>
      <c r="D59" s="46" t="s">
        <v>16</v>
      </c>
      <c r="E59" s="3">
        <v>125.5</v>
      </c>
      <c r="F59" s="4">
        <v>127</v>
      </c>
      <c r="H59" s="135"/>
      <c r="I59" s="138"/>
      <c r="J59" s="141"/>
      <c r="K59" s="46" t="s">
        <v>16</v>
      </c>
      <c r="L59" s="3">
        <v>125.5</v>
      </c>
      <c r="M59" s="4">
        <v>127</v>
      </c>
    </row>
    <row r="60" spans="1:13" ht="15.75" thickBot="1" x14ac:dyDescent="0.3">
      <c r="A60" s="136"/>
      <c r="B60" s="139"/>
      <c r="C60" s="142"/>
      <c r="D60" s="47" t="s">
        <v>17</v>
      </c>
      <c r="E60" s="5">
        <f>(E57+E58+E59)/3</f>
        <v>125.5</v>
      </c>
      <c r="F60" s="6">
        <f>(F57+F58+F59)/3</f>
        <v>127</v>
      </c>
      <c r="H60" s="136"/>
      <c r="I60" s="139"/>
      <c r="J60" s="142"/>
      <c r="K60" s="47" t="s">
        <v>17</v>
      </c>
      <c r="L60" s="5">
        <f>(L57+L58+L59)/3</f>
        <v>125.5</v>
      </c>
      <c r="M60" s="6">
        <f>(M57+M58+M59)/3</f>
        <v>127</v>
      </c>
    </row>
    <row r="61" spans="1:13" ht="15" customHeight="1" x14ac:dyDescent="0.25">
      <c r="A61" s="134" t="s">
        <v>48</v>
      </c>
      <c r="B61" s="137"/>
      <c r="C61" s="140" t="s">
        <v>13</v>
      </c>
      <c r="D61" s="45" t="s">
        <v>14</v>
      </c>
      <c r="E61" s="1">
        <v>127</v>
      </c>
      <c r="F61" s="2">
        <v>127.7</v>
      </c>
      <c r="H61" s="134" t="s">
        <v>48</v>
      </c>
      <c r="I61" s="137"/>
      <c r="J61" s="140" t="s">
        <v>13</v>
      </c>
      <c r="K61" s="45" t="s">
        <v>14</v>
      </c>
      <c r="L61" s="1">
        <v>127</v>
      </c>
      <c r="M61" s="2">
        <v>127.7</v>
      </c>
    </row>
    <row r="62" spans="1:13" x14ac:dyDescent="0.25">
      <c r="A62" s="135"/>
      <c r="B62" s="138"/>
      <c r="C62" s="141"/>
      <c r="D62" s="46" t="s">
        <v>15</v>
      </c>
      <c r="E62" s="3">
        <v>127</v>
      </c>
      <c r="F62" s="4">
        <v>127.7</v>
      </c>
      <c r="H62" s="135"/>
      <c r="I62" s="138"/>
      <c r="J62" s="141"/>
      <c r="K62" s="46" t="s">
        <v>15</v>
      </c>
      <c r="L62" s="3">
        <v>127</v>
      </c>
      <c r="M62" s="4">
        <v>127.7</v>
      </c>
    </row>
    <row r="63" spans="1:13" x14ac:dyDescent="0.25">
      <c r="A63" s="135"/>
      <c r="B63" s="138"/>
      <c r="C63" s="141"/>
      <c r="D63" s="46" t="s">
        <v>16</v>
      </c>
      <c r="E63" s="3">
        <v>127</v>
      </c>
      <c r="F63" s="4">
        <v>127.7</v>
      </c>
      <c r="H63" s="135"/>
      <c r="I63" s="138"/>
      <c r="J63" s="141"/>
      <c r="K63" s="46" t="s">
        <v>16</v>
      </c>
      <c r="L63" s="3">
        <v>127</v>
      </c>
      <c r="M63" s="4">
        <v>127.7</v>
      </c>
    </row>
    <row r="64" spans="1:13" ht="15.75" thickBot="1" x14ac:dyDescent="0.3">
      <c r="A64" s="136"/>
      <c r="B64" s="139"/>
      <c r="C64" s="142"/>
      <c r="D64" s="47" t="s">
        <v>17</v>
      </c>
      <c r="E64" s="5">
        <f>(E61+E62+E63)/3</f>
        <v>127</v>
      </c>
      <c r="F64" s="6">
        <f>(F61+F62+F63)/3</f>
        <v>127.7</v>
      </c>
      <c r="H64" s="136"/>
      <c r="I64" s="139"/>
      <c r="J64" s="142"/>
      <c r="K64" s="47" t="s">
        <v>17</v>
      </c>
      <c r="L64" s="5">
        <f>(L61+L62+L63)/3</f>
        <v>127</v>
      </c>
      <c r="M64" s="6">
        <f>(M61+M62+M63)/3</f>
        <v>127.7</v>
      </c>
    </row>
    <row r="65" spans="1:13" ht="15" customHeight="1" x14ac:dyDescent="0.25">
      <c r="A65" s="143" t="s">
        <v>49</v>
      </c>
      <c r="B65" s="137"/>
      <c r="C65" s="140" t="s">
        <v>13</v>
      </c>
      <c r="D65" s="45" t="s">
        <v>14</v>
      </c>
      <c r="E65" s="1">
        <v>128</v>
      </c>
      <c r="F65" s="2">
        <v>129.5</v>
      </c>
      <c r="H65" s="143" t="s">
        <v>49</v>
      </c>
      <c r="I65" s="137"/>
      <c r="J65" s="140" t="s">
        <v>13</v>
      </c>
      <c r="K65" s="45" t="s">
        <v>14</v>
      </c>
      <c r="L65" s="1">
        <v>128</v>
      </c>
      <c r="M65" s="2">
        <v>129.5</v>
      </c>
    </row>
    <row r="66" spans="1:13" x14ac:dyDescent="0.25">
      <c r="A66" s="135"/>
      <c r="B66" s="138"/>
      <c r="C66" s="141"/>
      <c r="D66" s="46" t="s">
        <v>15</v>
      </c>
      <c r="E66" s="3">
        <v>128</v>
      </c>
      <c r="F66" s="4">
        <v>129.5</v>
      </c>
      <c r="H66" s="135"/>
      <c r="I66" s="138"/>
      <c r="J66" s="141"/>
      <c r="K66" s="46" t="s">
        <v>15</v>
      </c>
      <c r="L66" s="3">
        <v>128</v>
      </c>
      <c r="M66" s="4">
        <v>129.5</v>
      </c>
    </row>
    <row r="67" spans="1:13" x14ac:dyDescent="0.25">
      <c r="A67" s="135"/>
      <c r="B67" s="138"/>
      <c r="C67" s="141"/>
      <c r="D67" s="46" t="s">
        <v>16</v>
      </c>
      <c r="E67" s="3">
        <v>128</v>
      </c>
      <c r="F67" s="4">
        <v>129.5</v>
      </c>
      <c r="H67" s="135"/>
      <c r="I67" s="138"/>
      <c r="J67" s="141"/>
      <c r="K67" s="46" t="s">
        <v>16</v>
      </c>
      <c r="L67" s="3">
        <v>128</v>
      </c>
      <c r="M67" s="4">
        <v>129.5</v>
      </c>
    </row>
    <row r="68" spans="1:13" ht="15.75" thickBot="1" x14ac:dyDescent="0.3">
      <c r="A68" s="136"/>
      <c r="B68" s="139"/>
      <c r="C68" s="142"/>
      <c r="D68" s="47" t="s">
        <v>17</v>
      </c>
      <c r="E68" s="5">
        <f>(E65+E66+E67)/3</f>
        <v>128</v>
      </c>
      <c r="F68" s="6">
        <f>(F65+F66+F67)/3</f>
        <v>129.5</v>
      </c>
      <c r="H68" s="136"/>
      <c r="I68" s="139"/>
      <c r="J68" s="142"/>
      <c r="K68" s="47" t="s">
        <v>17</v>
      </c>
      <c r="L68" s="5">
        <f>(L65+L66+L67)/3</f>
        <v>128</v>
      </c>
      <c r="M68" s="6">
        <f>(M65+M66+M67)/3</f>
        <v>129.5</v>
      </c>
    </row>
    <row r="69" spans="1:13" ht="15" customHeight="1" x14ac:dyDescent="0.25">
      <c r="A69" s="134" t="s">
        <v>50</v>
      </c>
      <c r="B69" s="137"/>
      <c r="C69" s="140" t="s">
        <v>13</v>
      </c>
      <c r="D69" s="45" t="s">
        <v>14</v>
      </c>
      <c r="E69" s="1">
        <v>128.5</v>
      </c>
      <c r="F69" s="2">
        <v>130.1</v>
      </c>
      <c r="H69" s="134" t="s">
        <v>50</v>
      </c>
      <c r="I69" s="137"/>
      <c r="J69" s="140" t="s">
        <v>13</v>
      </c>
      <c r="K69" s="45" t="s">
        <v>14</v>
      </c>
      <c r="L69" s="1">
        <v>128.5</v>
      </c>
      <c r="M69" s="2">
        <v>130.1</v>
      </c>
    </row>
    <row r="70" spans="1:13" x14ac:dyDescent="0.25">
      <c r="A70" s="135"/>
      <c r="B70" s="138"/>
      <c r="C70" s="141"/>
      <c r="D70" s="46" t="s">
        <v>15</v>
      </c>
      <c r="E70" s="3">
        <v>128.5</v>
      </c>
      <c r="F70" s="4">
        <v>130.1</v>
      </c>
      <c r="H70" s="135"/>
      <c r="I70" s="138"/>
      <c r="J70" s="141"/>
      <c r="K70" s="46" t="s">
        <v>15</v>
      </c>
      <c r="L70" s="3">
        <v>128.5</v>
      </c>
      <c r="M70" s="4">
        <v>130.1</v>
      </c>
    </row>
    <row r="71" spans="1:13" x14ac:dyDescent="0.25">
      <c r="A71" s="135"/>
      <c r="B71" s="138"/>
      <c r="C71" s="141"/>
      <c r="D71" s="46" t="s">
        <v>16</v>
      </c>
      <c r="E71" s="3">
        <v>128.5</v>
      </c>
      <c r="F71" s="4">
        <v>130.1</v>
      </c>
      <c r="H71" s="135"/>
      <c r="I71" s="138"/>
      <c r="J71" s="141"/>
      <c r="K71" s="46" t="s">
        <v>16</v>
      </c>
      <c r="L71" s="3">
        <v>128.5</v>
      </c>
      <c r="M71" s="4">
        <v>130.1</v>
      </c>
    </row>
    <row r="72" spans="1:13" ht="15.75" thickBot="1" x14ac:dyDescent="0.3">
      <c r="A72" s="136"/>
      <c r="B72" s="139"/>
      <c r="C72" s="142"/>
      <c r="D72" s="47" t="s">
        <v>17</v>
      </c>
      <c r="E72" s="5">
        <f>(E69+E70+E71)/3</f>
        <v>128.5</v>
      </c>
      <c r="F72" s="6">
        <f>(F69+F70+F71)/3</f>
        <v>130.1</v>
      </c>
      <c r="H72" s="136"/>
      <c r="I72" s="139"/>
      <c r="J72" s="142"/>
      <c r="K72" s="47" t="s">
        <v>17</v>
      </c>
      <c r="L72" s="5">
        <f>(L69+L70+L71)/3</f>
        <v>128.5</v>
      </c>
      <c r="M72" s="6">
        <f>(M69+M70+M71)/3</f>
        <v>130.1</v>
      </c>
    </row>
    <row r="73" spans="1:13" ht="15" customHeight="1" x14ac:dyDescent="0.25">
      <c r="A73" s="134" t="s">
        <v>51</v>
      </c>
      <c r="B73" s="137"/>
      <c r="C73" s="140" t="s">
        <v>13</v>
      </c>
      <c r="D73" s="45" t="s">
        <v>14</v>
      </c>
      <c r="E73" s="1">
        <v>129.5</v>
      </c>
      <c r="F73" s="2">
        <v>131.19999999999999</v>
      </c>
      <c r="H73" s="134" t="s">
        <v>51</v>
      </c>
      <c r="I73" s="137"/>
      <c r="J73" s="140" t="s">
        <v>13</v>
      </c>
      <c r="K73" s="45" t="s">
        <v>14</v>
      </c>
      <c r="L73" s="1">
        <v>129.5</v>
      </c>
      <c r="M73" s="2">
        <v>131.19999999999999</v>
      </c>
    </row>
    <row r="74" spans="1:13" x14ac:dyDescent="0.25">
      <c r="A74" s="135"/>
      <c r="B74" s="138"/>
      <c r="C74" s="141"/>
      <c r="D74" s="46" t="s">
        <v>15</v>
      </c>
      <c r="E74" s="3">
        <v>129.5</v>
      </c>
      <c r="F74" s="4">
        <v>131.19999999999999</v>
      </c>
      <c r="H74" s="135"/>
      <c r="I74" s="138"/>
      <c r="J74" s="141"/>
      <c r="K74" s="46" t="s">
        <v>15</v>
      </c>
      <c r="L74" s="3">
        <v>129.5</v>
      </c>
      <c r="M74" s="4">
        <v>131.19999999999999</v>
      </c>
    </row>
    <row r="75" spans="1:13" x14ac:dyDescent="0.25">
      <c r="A75" s="135"/>
      <c r="B75" s="138"/>
      <c r="C75" s="141"/>
      <c r="D75" s="46" t="s">
        <v>16</v>
      </c>
      <c r="E75" s="3">
        <v>129.5</v>
      </c>
      <c r="F75" s="4">
        <v>131.19999999999999</v>
      </c>
      <c r="H75" s="135"/>
      <c r="I75" s="138"/>
      <c r="J75" s="141"/>
      <c r="K75" s="46" t="s">
        <v>16</v>
      </c>
      <c r="L75" s="3">
        <v>129.5</v>
      </c>
      <c r="M75" s="4">
        <v>131.19999999999999</v>
      </c>
    </row>
    <row r="76" spans="1:13" ht="15.75" thickBot="1" x14ac:dyDescent="0.3">
      <c r="A76" s="136"/>
      <c r="B76" s="139"/>
      <c r="C76" s="142"/>
      <c r="D76" s="47" t="s">
        <v>17</v>
      </c>
      <c r="E76" s="5">
        <f>(E73+E74+E75)/3</f>
        <v>129.5</v>
      </c>
      <c r="F76" s="6">
        <f>(F73+F74+F75)/3</f>
        <v>131.19999999999999</v>
      </c>
      <c r="H76" s="136"/>
      <c r="I76" s="139"/>
      <c r="J76" s="142"/>
      <c r="K76" s="47" t="s">
        <v>17</v>
      </c>
      <c r="L76" s="5">
        <f>(L73+L74+L75)/3</f>
        <v>129.5</v>
      </c>
      <c r="M76" s="6">
        <f>(M73+M74+M75)/3</f>
        <v>131.19999999999999</v>
      </c>
    </row>
    <row r="77" spans="1:13" ht="15" customHeight="1" x14ac:dyDescent="0.25">
      <c r="A77" s="134" t="s">
        <v>52</v>
      </c>
      <c r="B77" s="137"/>
      <c r="C77" s="140" t="s">
        <v>13</v>
      </c>
      <c r="D77" s="45" t="s">
        <v>14</v>
      </c>
      <c r="E77" s="1">
        <v>130</v>
      </c>
      <c r="F77" s="2">
        <v>134.1</v>
      </c>
      <c r="H77" s="134" t="s">
        <v>52</v>
      </c>
      <c r="I77" s="137"/>
      <c r="J77" s="140" t="s">
        <v>13</v>
      </c>
      <c r="K77" s="45" t="s">
        <v>14</v>
      </c>
      <c r="L77" s="1">
        <v>130</v>
      </c>
      <c r="M77" s="2">
        <v>134.1</v>
      </c>
    </row>
    <row r="78" spans="1:13" x14ac:dyDescent="0.25">
      <c r="A78" s="135"/>
      <c r="B78" s="138"/>
      <c r="C78" s="141"/>
      <c r="D78" s="46" t="s">
        <v>15</v>
      </c>
      <c r="E78" s="3">
        <v>130</v>
      </c>
      <c r="F78" s="4">
        <v>134.1</v>
      </c>
      <c r="H78" s="135"/>
      <c r="I78" s="138"/>
      <c r="J78" s="141"/>
      <c r="K78" s="46" t="s">
        <v>15</v>
      </c>
      <c r="L78" s="3">
        <v>130</v>
      </c>
      <c r="M78" s="4">
        <v>134.1</v>
      </c>
    </row>
    <row r="79" spans="1:13" x14ac:dyDescent="0.25">
      <c r="A79" s="135"/>
      <c r="B79" s="138"/>
      <c r="C79" s="141"/>
      <c r="D79" s="46" t="s">
        <v>16</v>
      </c>
      <c r="E79" s="3">
        <v>130</v>
      </c>
      <c r="F79" s="4">
        <v>134.1</v>
      </c>
      <c r="H79" s="135"/>
      <c r="I79" s="138"/>
      <c r="J79" s="141"/>
      <c r="K79" s="46" t="s">
        <v>16</v>
      </c>
      <c r="L79" s="3">
        <v>130</v>
      </c>
      <c r="M79" s="4">
        <v>134.1</v>
      </c>
    </row>
    <row r="80" spans="1:13" ht="15.75" thickBot="1" x14ac:dyDescent="0.3">
      <c r="A80" s="136"/>
      <c r="B80" s="139"/>
      <c r="C80" s="142"/>
      <c r="D80" s="47" t="s">
        <v>17</v>
      </c>
      <c r="E80" s="5">
        <f>(E77+E78+E79)/3</f>
        <v>130</v>
      </c>
      <c r="F80" s="6">
        <f>(F77+F78+F79)/3</f>
        <v>134.1</v>
      </c>
      <c r="H80" s="136"/>
      <c r="I80" s="139"/>
      <c r="J80" s="142"/>
      <c r="K80" s="47" t="s">
        <v>17</v>
      </c>
      <c r="L80" s="5">
        <f>(L77+L78+L79)/3</f>
        <v>130</v>
      </c>
      <c r="M80" s="6">
        <f>(M77+M78+M79)/3</f>
        <v>134.1</v>
      </c>
    </row>
    <row r="81" spans="1:13" ht="15" customHeight="1" x14ac:dyDescent="0.25">
      <c r="A81" s="143" t="s">
        <v>53</v>
      </c>
      <c r="B81" s="137"/>
      <c r="C81" s="140" t="s">
        <v>13</v>
      </c>
      <c r="D81" s="45" t="s">
        <v>14</v>
      </c>
      <c r="E81" s="1">
        <v>131.5</v>
      </c>
      <c r="F81" s="2">
        <v>137</v>
      </c>
      <c r="H81" s="143" t="s">
        <v>53</v>
      </c>
      <c r="I81" s="137"/>
      <c r="J81" s="140" t="s">
        <v>13</v>
      </c>
      <c r="K81" s="45" t="s">
        <v>14</v>
      </c>
      <c r="L81" s="1">
        <v>131.5</v>
      </c>
      <c r="M81" s="2">
        <v>137</v>
      </c>
    </row>
    <row r="82" spans="1:13" x14ac:dyDescent="0.25">
      <c r="A82" s="135"/>
      <c r="B82" s="138"/>
      <c r="C82" s="141"/>
      <c r="D82" s="46" t="s">
        <v>15</v>
      </c>
      <c r="E82" s="3">
        <v>131.5</v>
      </c>
      <c r="F82" s="4">
        <v>137</v>
      </c>
      <c r="H82" s="135"/>
      <c r="I82" s="138"/>
      <c r="J82" s="141"/>
      <c r="K82" s="46" t="s">
        <v>15</v>
      </c>
      <c r="L82" s="3">
        <v>131.5</v>
      </c>
      <c r="M82" s="4">
        <v>137</v>
      </c>
    </row>
    <row r="83" spans="1:13" x14ac:dyDescent="0.25">
      <c r="A83" s="135"/>
      <c r="B83" s="138"/>
      <c r="C83" s="141"/>
      <c r="D83" s="46" t="s">
        <v>16</v>
      </c>
      <c r="E83" s="3">
        <v>131.5</v>
      </c>
      <c r="F83" s="4">
        <v>137</v>
      </c>
      <c r="H83" s="135"/>
      <c r="I83" s="138"/>
      <c r="J83" s="141"/>
      <c r="K83" s="46" t="s">
        <v>16</v>
      </c>
      <c r="L83" s="3">
        <v>131.5</v>
      </c>
      <c r="M83" s="4">
        <v>137</v>
      </c>
    </row>
    <row r="84" spans="1:13" ht="15.75" thickBot="1" x14ac:dyDescent="0.3">
      <c r="A84" s="136"/>
      <c r="B84" s="139"/>
      <c r="C84" s="142"/>
      <c r="D84" s="47" t="s">
        <v>17</v>
      </c>
      <c r="E84" s="5">
        <f>(E81+E82+E83)/3</f>
        <v>131.5</v>
      </c>
      <c r="F84" s="6">
        <f>(F81+F82+F83)/3</f>
        <v>137</v>
      </c>
      <c r="H84" s="136"/>
      <c r="I84" s="139"/>
      <c r="J84" s="142"/>
      <c r="K84" s="47" t="s">
        <v>17</v>
      </c>
      <c r="L84" s="5">
        <f>(L81+L82+L83)/3</f>
        <v>131.5</v>
      </c>
      <c r="M84" s="6">
        <f>(M81+M82+M83)/3</f>
        <v>137</v>
      </c>
    </row>
    <row r="85" spans="1:13" ht="15" customHeight="1" x14ac:dyDescent="0.25">
      <c r="A85" s="143" t="s">
        <v>54</v>
      </c>
      <c r="B85" s="137" t="s">
        <v>20</v>
      </c>
      <c r="C85" s="140" t="s">
        <v>13</v>
      </c>
      <c r="D85" s="45" t="s">
        <v>14</v>
      </c>
      <c r="E85" s="19">
        <v>131.5</v>
      </c>
      <c r="F85" s="20">
        <v>137</v>
      </c>
      <c r="H85" s="143" t="s">
        <v>54</v>
      </c>
      <c r="I85" s="137" t="s">
        <v>20</v>
      </c>
      <c r="J85" s="140" t="s">
        <v>13</v>
      </c>
      <c r="K85" s="45" t="s">
        <v>14</v>
      </c>
      <c r="L85" s="19">
        <v>131.5</v>
      </c>
      <c r="M85" s="20">
        <v>137</v>
      </c>
    </row>
    <row r="86" spans="1:13" x14ac:dyDescent="0.25">
      <c r="A86" s="135"/>
      <c r="B86" s="138"/>
      <c r="C86" s="141"/>
      <c r="D86" s="46" t="s">
        <v>15</v>
      </c>
      <c r="E86" s="3">
        <v>131.5</v>
      </c>
      <c r="F86" s="4">
        <v>137</v>
      </c>
      <c r="H86" s="135"/>
      <c r="I86" s="138"/>
      <c r="J86" s="141"/>
      <c r="K86" s="46" t="s">
        <v>15</v>
      </c>
      <c r="L86" s="3">
        <v>131.5</v>
      </c>
      <c r="M86" s="4">
        <v>137</v>
      </c>
    </row>
    <row r="87" spans="1:13" x14ac:dyDescent="0.25">
      <c r="A87" s="135"/>
      <c r="B87" s="138"/>
      <c r="C87" s="141"/>
      <c r="D87" s="46" t="s">
        <v>16</v>
      </c>
      <c r="E87" s="3">
        <v>131.5</v>
      </c>
      <c r="F87" s="4">
        <v>137</v>
      </c>
      <c r="H87" s="135"/>
      <c r="I87" s="138"/>
      <c r="J87" s="141"/>
      <c r="K87" s="46" t="s">
        <v>16</v>
      </c>
      <c r="L87" s="3">
        <v>131.5</v>
      </c>
      <c r="M87" s="4">
        <v>137</v>
      </c>
    </row>
    <row r="88" spans="1:13" ht="15.75" thickBot="1" x14ac:dyDescent="0.3">
      <c r="A88" s="136"/>
      <c r="B88" s="139"/>
      <c r="C88" s="142"/>
      <c r="D88" s="47" t="s">
        <v>17</v>
      </c>
      <c r="E88" s="5">
        <f>(E85+E86+E87)/3</f>
        <v>131.5</v>
      </c>
      <c r="F88" s="6">
        <f>(F85+F86+F87)/3</f>
        <v>137</v>
      </c>
      <c r="H88" s="136"/>
      <c r="I88" s="139"/>
      <c r="J88" s="142"/>
      <c r="K88" s="47" t="s">
        <v>17</v>
      </c>
      <c r="L88" s="5">
        <f>(L85+L86+L87)/3</f>
        <v>131.5</v>
      </c>
      <c r="M88" s="6">
        <f>(M85+M86+M87)/3</f>
        <v>137</v>
      </c>
    </row>
    <row r="89" spans="1:13" ht="15" customHeight="1" x14ac:dyDescent="0.25">
      <c r="A89" s="143" t="s">
        <v>55</v>
      </c>
      <c r="B89" s="137"/>
      <c r="C89" s="140" t="s">
        <v>13</v>
      </c>
      <c r="D89" s="45" t="s">
        <v>14</v>
      </c>
      <c r="E89" s="19">
        <v>131.5</v>
      </c>
      <c r="F89" s="20">
        <v>137</v>
      </c>
      <c r="H89" s="143" t="s">
        <v>55</v>
      </c>
      <c r="I89" s="137"/>
      <c r="J89" s="140" t="s">
        <v>13</v>
      </c>
      <c r="K89" s="45" t="s">
        <v>14</v>
      </c>
      <c r="L89" s="19">
        <v>131.5</v>
      </c>
      <c r="M89" s="20">
        <v>137</v>
      </c>
    </row>
    <row r="90" spans="1:13" x14ac:dyDescent="0.25">
      <c r="A90" s="135"/>
      <c r="B90" s="138"/>
      <c r="C90" s="141"/>
      <c r="D90" s="46" t="s">
        <v>15</v>
      </c>
      <c r="E90" s="3">
        <v>131.5</v>
      </c>
      <c r="F90" s="4">
        <v>137</v>
      </c>
      <c r="H90" s="135"/>
      <c r="I90" s="138"/>
      <c r="J90" s="141"/>
      <c r="K90" s="46" t="s">
        <v>15</v>
      </c>
      <c r="L90" s="3">
        <v>131.5</v>
      </c>
      <c r="M90" s="4">
        <v>137</v>
      </c>
    </row>
    <row r="91" spans="1:13" x14ac:dyDescent="0.25">
      <c r="A91" s="135"/>
      <c r="B91" s="138"/>
      <c r="C91" s="141"/>
      <c r="D91" s="46" t="s">
        <v>16</v>
      </c>
      <c r="E91" s="3">
        <v>131.5</v>
      </c>
      <c r="F91" s="4">
        <v>137</v>
      </c>
      <c r="H91" s="135"/>
      <c r="I91" s="138"/>
      <c r="J91" s="141"/>
      <c r="K91" s="46" t="s">
        <v>16</v>
      </c>
      <c r="L91" s="3">
        <v>131.5</v>
      </c>
      <c r="M91" s="4">
        <v>137</v>
      </c>
    </row>
    <row r="92" spans="1:13" ht="15.75" thickBot="1" x14ac:dyDescent="0.3">
      <c r="A92" s="136"/>
      <c r="B92" s="139"/>
      <c r="C92" s="142"/>
      <c r="D92" s="47" t="s">
        <v>17</v>
      </c>
      <c r="E92" s="5">
        <f>(E89+E90+E91)/3</f>
        <v>131.5</v>
      </c>
      <c r="F92" s="6">
        <f>(F89+F90+F91)/3</f>
        <v>137</v>
      </c>
      <c r="H92" s="136"/>
      <c r="I92" s="139"/>
      <c r="J92" s="142"/>
      <c r="K92" s="47" t="s">
        <v>17</v>
      </c>
      <c r="L92" s="5">
        <f>(L89+L90+L91)/3</f>
        <v>131.5</v>
      </c>
      <c r="M92" s="6">
        <f>(M89+M90+M91)/3</f>
        <v>137</v>
      </c>
    </row>
    <row r="93" spans="1:13" ht="15" customHeight="1" x14ac:dyDescent="0.25">
      <c r="A93" s="134" t="s">
        <v>56</v>
      </c>
      <c r="B93" s="137"/>
      <c r="C93" s="140" t="s">
        <v>13</v>
      </c>
      <c r="D93" s="45" t="s">
        <v>14</v>
      </c>
      <c r="E93" s="19">
        <v>124</v>
      </c>
      <c r="F93" s="20">
        <v>128.5</v>
      </c>
      <c r="H93" s="134" t="s">
        <v>56</v>
      </c>
      <c r="I93" s="137"/>
      <c r="J93" s="140" t="s">
        <v>13</v>
      </c>
      <c r="K93" s="45" t="s">
        <v>14</v>
      </c>
      <c r="L93" s="19">
        <v>124</v>
      </c>
      <c r="M93" s="20">
        <v>128.5</v>
      </c>
    </row>
    <row r="94" spans="1:13" x14ac:dyDescent="0.25">
      <c r="A94" s="135"/>
      <c r="B94" s="138"/>
      <c r="C94" s="141"/>
      <c r="D94" s="46" t="s">
        <v>15</v>
      </c>
      <c r="E94" s="3">
        <v>124</v>
      </c>
      <c r="F94" s="4">
        <v>128.5</v>
      </c>
      <c r="H94" s="135"/>
      <c r="I94" s="138"/>
      <c r="J94" s="141"/>
      <c r="K94" s="46" t="s">
        <v>15</v>
      </c>
      <c r="L94" s="3">
        <v>124</v>
      </c>
      <c r="M94" s="4">
        <v>128.5</v>
      </c>
    </row>
    <row r="95" spans="1:13" x14ac:dyDescent="0.25">
      <c r="A95" s="135"/>
      <c r="B95" s="138"/>
      <c r="C95" s="141"/>
      <c r="D95" s="46" t="s">
        <v>16</v>
      </c>
      <c r="E95" s="3">
        <v>124</v>
      </c>
      <c r="F95" s="4">
        <v>128.5</v>
      </c>
      <c r="H95" s="135"/>
      <c r="I95" s="138"/>
      <c r="J95" s="141"/>
      <c r="K95" s="46" t="s">
        <v>16</v>
      </c>
      <c r="L95" s="3">
        <v>124</v>
      </c>
      <c r="M95" s="4">
        <v>128.5</v>
      </c>
    </row>
    <row r="96" spans="1:13" ht="15.75" thickBot="1" x14ac:dyDescent="0.3">
      <c r="A96" s="136"/>
      <c r="B96" s="139"/>
      <c r="C96" s="142"/>
      <c r="D96" s="47" t="s">
        <v>17</v>
      </c>
      <c r="E96" s="5">
        <f>(E93+E94+E95)/3</f>
        <v>124</v>
      </c>
      <c r="F96" s="6">
        <f>(F93+F94+F95)/3</f>
        <v>128.5</v>
      </c>
      <c r="H96" s="136"/>
      <c r="I96" s="139"/>
      <c r="J96" s="142"/>
      <c r="K96" s="47" t="s">
        <v>17</v>
      </c>
      <c r="L96" s="5">
        <f>(L93+L94+L95)/3</f>
        <v>124</v>
      </c>
      <c r="M96" s="6">
        <f>(M93+M94+M95)/3</f>
        <v>128.5</v>
      </c>
    </row>
    <row r="97" spans="1:13" ht="15" customHeight="1" x14ac:dyDescent="0.25">
      <c r="A97" s="143" t="s">
        <v>57</v>
      </c>
      <c r="B97" s="137"/>
      <c r="C97" s="140" t="s">
        <v>13</v>
      </c>
      <c r="D97" s="45" t="s">
        <v>14</v>
      </c>
      <c r="E97" s="1">
        <v>125.5</v>
      </c>
      <c r="F97" s="2">
        <v>127</v>
      </c>
      <c r="H97" s="143" t="s">
        <v>57</v>
      </c>
      <c r="I97" s="137"/>
      <c r="J97" s="140" t="s">
        <v>13</v>
      </c>
      <c r="K97" s="45" t="s">
        <v>14</v>
      </c>
      <c r="L97" s="1">
        <v>125.5</v>
      </c>
      <c r="M97" s="2">
        <v>127</v>
      </c>
    </row>
    <row r="98" spans="1:13" x14ac:dyDescent="0.25">
      <c r="A98" s="135"/>
      <c r="B98" s="138"/>
      <c r="C98" s="141"/>
      <c r="D98" s="46" t="s">
        <v>15</v>
      </c>
      <c r="E98" s="3">
        <v>125.5</v>
      </c>
      <c r="F98" s="4">
        <v>127</v>
      </c>
      <c r="H98" s="135"/>
      <c r="I98" s="138"/>
      <c r="J98" s="141"/>
      <c r="K98" s="46" t="s">
        <v>15</v>
      </c>
      <c r="L98" s="3">
        <v>125.5</v>
      </c>
      <c r="M98" s="4">
        <v>127</v>
      </c>
    </row>
    <row r="99" spans="1:13" x14ac:dyDescent="0.25">
      <c r="A99" s="135"/>
      <c r="B99" s="138"/>
      <c r="C99" s="141"/>
      <c r="D99" s="46" t="s">
        <v>16</v>
      </c>
      <c r="E99" s="3">
        <v>125.5</v>
      </c>
      <c r="F99" s="4">
        <v>127</v>
      </c>
      <c r="H99" s="135"/>
      <c r="I99" s="138"/>
      <c r="J99" s="141"/>
      <c r="K99" s="46" t="s">
        <v>16</v>
      </c>
      <c r="L99" s="3">
        <v>125.5</v>
      </c>
      <c r="M99" s="4">
        <v>127</v>
      </c>
    </row>
    <row r="100" spans="1:13" ht="15.75" thickBot="1" x14ac:dyDescent="0.3">
      <c r="A100" s="136"/>
      <c r="B100" s="139"/>
      <c r="C100" s="142"/>
      <c r="D100" s="47" t="s">
        <v>17</v>
      </c>
      <c r="E100" s="5">
        <f>(E97+E98+E99)/3</f>
        <v>125.5</v>
      </c>
      <c r="F100" s="6">
        <f>(F97+F98+F99)/3</f>
        <v>127</v>
      </c>
      <c r="H100" s="136"/>
      <c r="I100" s="139"/>
      <c r="J100" s="142"/>
      <c r="K100" s="47" t="s">
        <v>17</v>
      </c>
      <c r="L100" s="5">
        <f>(L97+L98+L99)/3</f>
        <v>125.5</v>
      </c>
      <c r="M100" s="6">
        <f>(M97+M98+M99)/3</f>
        <v>127</v>
      </c>
    </row>
    <row r="101" spans="1:13" ht="15" customHeight="1" x14ac:dyDescent="0.25">
      <c r="A101" s="134" t="s">
        <v>58</v>
      </c>
      <c r="B101" s="137"/>
      <c r="C101" s="140" t="s">
        <v>13</v>
      </c>
      <c r="D101" s="45" t="s">
        <v>14</v>
      </c>
      <c r="E101" s="1">
        <v>127</v>
      </c>
      <c r="F101" s="2">
        <v>127.7</v>
      </c>
      <c r="H101" s="134" t="s">
        <v>58</v>
      </c>
      <c r="I101" s="137"/>
      <c r="J101" s="140" t="s">
        <v>13</v>
      </c>
      <c r="K101" s="45" t="s">
        <v>14</v>
      </c>
      <c r="L101" s="1">
        <v>127</v>
      </c>
      <c r="M101" s="2">
        <v>127.7</v>
      </c>
    </row>
    <row r="102" spans="1:13" x14ac:dyDescent="0.25">
      <c r="A102" s="135"/>
      <c r="B102" s="138"/>
      <c r="C102" s="141"/>
      <c r="D102" s="46" t="s">
        <v>15</v>
      </c>
      <c r="E102" s="3">
        <v>127</v>
      </c>
      <c r="F102" s="4">
        <v>127.7</v>
      </c>
      <c r="H102" s="135"/>
      <c r="I102" s="138"/>
      <c r="J102" s="141"/>
      <c r="K102" s="46" t="s">
        <v>15</v>
      </c>
      <c r="L102" s="3">
        <v>127</v>
      </c>
      <c r="M102" s="4">
        <v>127.7</v>
      </c>
    </row>
    <row r="103" spans="1:13" x14ac:dyDescent="0.25">
      <c r="A103" s="135"/>
      <c r="B103" s="138"/>
      <c r="C103" s="141"/>
      <c r="D103" s="46" t="s">
        <v>16</v>
      </c>
      <c r="E103" s="3">
        <v>127</v>
      </c>
      <c r="F103" s="4">
        <v>127.7</v>
      </c>
      <c r="H103" s="135"/>
      <c r="I103" s="138"/>
      <c r="J103" s="141"/>
      <c r="K103" s="46" t="s">
        <v>16</v>
      </c>
      <c r="L103" s="3">
        <v>127</v>
      </c>
      <c r="M103" s="4">
        <v>127.7</v>
      </c>
    </row>
    <row r="104" spans="1:13" ht="15.75" thickBot="1" x14ac:dyDescent="0.3">
      <c r="A104" s="136"/>
      <c r="B104" s="139"/>
      <c r="C104" s="142"/>
      <c r="D104" s="47" t="s">
        <v>17</v>
      </c>
      <c r="E104" s="5">
        <f>(E101+E102+E103)/3</f>
        <v>127</v>
      </c>
      <c r="F104" s="6">
        <f>(F101+F102+F103)/3</f>
        <v>127.7</v>
      </c>
      <c r="H104" s="136"/>
      <c r="I104" s="139"/>
      <c r="J104" s="142"/>
      <c r="K104" s="47" t="s">
        <v>17</v>
      </c>
      <c r="L104" s="5">
        <f>(L101+L102+L103)/3</f>
        <v>127</v>
      </c>
      <c r="M104" s="6">
        <f>(M101+M102+M103)/3</f>
        <v>127.7</v>
      </c>
    </row>
    <row r="105" spans="1:13" ht="15" customHeight="1" x14ac:dyDescent="0.25">
      <c r="A105" s="143" t="s">
        <v>59</v>
      </c>
      <c r="B105" s="137"/>
      <c r="C105" s="140" t="s">
        <v>13</v>
      </c>
      <c r="D105" s="45" t="s">
        <v>14</v>
      </c>
      <c r="E105" s="1">
        <v>128</v>
      </c>
      <c r="F105" s="2">
        <v>129.5</v>
      </c>
      <c r="H105" s="143" t="s">
        <v>59</v>
      </c>
      <c r="I105" s="137"/>
      <c r="J105" s="140" t="s">
        <v>13</v>
      </c>
      <c r="K105" s="45" t="s">
        <v>14</v>
      </c>
      <c r="L105" s="1">
        <v>128</v>
      </c>
      <c r="M105" s="2">
        <v>129.5</v>
      </c>
    </row>
    <row r="106" spans="1:13" x14ac:dyDescent="0.25">
      <c r="A106" s="135"/>
      <c r="B106" s="138"/>
      <c r="C106" s="141"/>
      <c r="D106" s="46" t="s">
        <v>15</v>
      </c>
      <c r="E106" s="3">
        <v>128</v>
      </c>
      <c r="F106" s="4">
        <v>129.5</v>
      </c>
      <c r="H106" s="135"/>
      <c r="I106" s="138"/>
      <c r="J106" s="141"/>
      <c r="K106" s="46" t="s">
        <v>15</v>
      </c>
      <c r="L106" s="3">
        <v>128</v>
      </c>
      <c r="M106" s="4">
        <v>129.5</v>
      </c>
    </row>
    <row r="107" spans="1:13" x14ac:dyDescent="0.25">
      <c r="A107" s="135"/>
      <c r="B107" s="138"/>
      <c r="C107" s="141"/>
      <c r="D107" s="46" t="s">
        <v>16</v>
      </c>
      <c r="E107" s="3">
        <v>128</v>
      </c>
      <c r="F107" s="4">
        <v>129.5</v>
      </c>
      <c r="H107" s="135"/>
      <c r="I107" s="138"/>
      <c r="J107" s="141"/>
      <c r="K107" s="46" t="s">
        <v>16</v>
      </c>
      <c r="L107" s="3">
        <v>128</v>
      </c>
      <c r="M107" s="4">
        <v>129.5</v>
      </c>
    </row>
    <row r="108" spans="1:13" ht="15.75" thickBot="1" x14ac:dyDescent="0.3">
      <c r="A108" s="136"/>
      <c r="B108" s="139"/>
      <c r="C108" s="142"/>
      <c r="D108" s="47" t="s">
        <v>17</v>
      </c>
      <c r="E108" s="5">
        <f>(E105+E106+E107)/3</f>
        <v>128</v>
      </c>
      <c r="F108" s="6">
        <f>(F105+F106+F107)/3</f>
        <v>129.5</v>
      </c>
      <c r="H108" s="136"/>
      <c r="I108" s="139"/>
      <c r="J108" s="142"/>
      <c r="K108" s="47" t="s">
        <v>17</v>
      </c>
      <c r="L108" s="5">
        <f>(L105+L106+L107)/3</f>
        <v>128</v>
      </c>
      <c r="M108" s="6">
        <f>(M105+M106+M107)/3</f>
        <v>129.5</v>
      </c>
    </row>
    <row r="109" spans="1:13" ht="15" customHeight="1" x14ac:dyDescent="0.25">
      <c r="A109" s="134" t="s">
        <v>60</v>
      </c>
      <c r="B109" s="137"/>
      <c r="C109" s="140" t="s">
        <v>13</v>
      </c>
      <c r="D109" s="45" t="s">
        <v>14</v>
      </c>
      <c r="E109" s="1">
        <v>128.5</v>
      </c>
      <c r="F109" s="2">
        <v>130.1</v>
      </c>
      <c r="H109" s="134" t="s">
        <v>60</v>
      </c>
      <c r="I109" s="137"/>
      <c r="J109" s="140" t="s">
        <v>13</v>
      </c>
      <c r="K109" s="45" t="s">
        <v>14</v>
      </c>
      <c r="L109" s="1">
        <v>128.5</v>
      </c>
      <c r="M109" s="2">
        <v>130.1</v>
      </c>
    </row>
    <row r="110" spans="1:13" x14ac:dyDescent="0.25">
      <c r="A110" s="135"/>
      <c r="B110" s="138"/>
      <c r="C110" s="141"/>
      <c r="D110" s="46" t="s">
        <v>15</v>
      </c>
      <c r="E110" s="3">
        <v>128.5</v>
      </c>
      <c r="F110" s="4">
        <v>130.1</v>
      </c>
      <c r="H110" s="135"/>
      <c r="I110" s="138"/>
      <c r="J110" s="141"/>
      <c r="K110" s="46" t="s">
        <v>15</v>
      </c>
      <c r="L110" s="3">
        <v>128.5</v>
      </c>
      <c r="M110" s="4">
        <v>130.1</v>
      </c>
    </row>
    <row r="111" spans="1:13" x14ac:dyDescent="0.25">
      <c r="A111" s="135"/>
      <c r="B111" s="138"/>
      <c r="C111" s="141"/>
      <c r="D111" s="46" t="s">
        <v>16</v>
      </c>
      <c r="E111" s="3">
        <v>128.5</v>
      </c>
      <c r="F111" s="4">
        <v>130.1</v>
      </c>
      <c r="H111" s="135"/>
      <c r="I111" s="138"/>
      <c r="J111" s="141"/>
      <c r="K111" s="46" t="s">
        <v>16</v>
      </c>
      <c r="L111" s="3">
        <v>128.5</v>
      </c>
      <c r="M111" s="4">
        <v>130.1</v>
      </c>
    </row>
    <row r="112" spans="1:13" ht="15.75" thickBot="1" x14ac:dyDescent="0.3">
      <c r="A112" s="136"/>
      <c r="B112" s="139"/>
      <c r="C112" s="142"/>
      <c r="D112" s="47" t="s">
        <v>17</v>
      </c>
      <c r="E112" s="5">
        <f>(E109+E110+E111)/3</f>
        <v>128.5</v>
      </c>
      <c r="F112" s="6">
        <f>(F109+F110+F111)/3</f>
        <v>130.1</v>
      </c>
      <c r="H112" s="136"/>
      <c r="I112" s="139"/>
      <c r="J112" s="142"/>
      <c r="K112" s="47" t="s">
        <v>17</v>
      </c>
      <c r="L112" s="5">
        <f>(L109+L110+L111)/3</f>
        <v>128.5</v>
      </c>
      <c r="M112" s="6">
        <f>(M109+M110+M111)/3</f>
        <v>130.1</v>
      </c>
    </row>
    <row r="113" spans="1:13" ht="15" customHeight="1" x14ac:dyDescent="0.25">
      <c r="A113" s="134" t="s">
        <v>61</v>
      </c>
      <c r="B113" s="137"/>
      <c r="C113" s="140" t="s">
        <v>13</v>
      </c>
      <c r="D113" s="45" t="s">
        <v>14</v>
      </c>
      <c r="E113" s="1">
        <v>129.5</v>
      </c>
      <c r="F113" s="2">
        <v>131.19999999999999</v>
      </c>
      <c r="H113" s="134" t="s">
        <v>61</v>
      </c>
      <c r="I113" s="137"/>
      <c r="J113" s="140" t="s">
        <v>13</v>
      </c>
      <c r="K113" s="45" t="s">
        <v>14</v>
      </c>
      <c r="L113" s="1">
        <v>129.5</v>
      </c>
      <c r="M113" s="2">
        <v>131.19999999999999</v>
      </c>
    </row>
    <row r="114" spans="1:13" x14ac:dyDescent="0.25">
      <c r="A114" s="135"/>
      <c r="B114" s="138"/>
      <c r="C114" s="141"/>
      <c r="D114" s="46" t="s">
        <v>15</v>
      </c>
      <c r="E114" s="3">
        <v>129.5</v>
      </c>
      <c r="F114" s="4">
        <v>131.19999999999999</v>
      </c>
      <c r="H114" s="135"/>
      <c r="I114" s="138"/>
      <c r="J114" s="141"/>
      <c r="K114" s="46" t="s">
        <v>15</v>
      </c>
      <c r="L114" s="3">
        <v>129.5</v>
      </c>
      <c r="M114" s="4">
        <v>131.19999999999999</v>
      </c>
    </row>
    <row r="115" spans="1:13" x14ac:dyDescent="0.25">
      <c r="A115" s="135"/>
      <c r="B115" s="138"/>
      <c r="C115" s="141"/>
      <c r="D115" s="46" t="s">
        <v>16</v>
      </c>
      <c r="E115" s="3">
        <v>129.5</v>
      </c>
      <c r="F115" s="4">
        <v>131.19999999999999</v>
      </c>
      <c r="H115" s="135"/>
      <c r="I115" s="138"/>
      <c r="J115" s="141"/>
      <c r="K115" s="46" t="s">
        <v>16</v>
      </c>
      <c r="L115" s="3">
        <v>129.5</v>
      </c>
      <c r="M115" s="4">
        <v>131.19999999999999</v>
      </c>
    </row>
    <row r="116" spans="1:13" ht="15.75" thickBot="1" x14ac:dyDescent="0.3">
      <c r="A116" s="136"/>
      <c r="B116" s="139"/>
      <c r="C116" s="142"/>
      <c r="D116" s="47" t="s">
        <v>17</v>
      </c>
      <c r="E116" s="5">
        <f>(E113+E114+E115)/3</f>
        <v>129.5</v>
      </c>
      <c r="F116" s="6">
        <f>(F113+F114+F115)/3</f>
        <v>131.19999999999999</v>
      </c>
      <c r="H116" s="136"/>
      <c r="I116" s="139"/>
      <c r="J116" s="142"/>
      <c r="K116" s="47" t="s">
        <v>17</v>
      </c>
      <c r="L116" s="5">
        <f>(L113+L114+L115)/3</f>
        <v>129.5</v>
      </c>
      <c r="M116" s="6">
        <f>(M113+M114+M115)/3</f>
        <v>131.19999999999999</v>
      </c>
    </row>
    <row r="117" spans="1:13" ht="15" customHeight="1" x14ac:dyDescent="0.25">
      <c r="A117" s="134" t="s">
        <v>62</v>
      </c>
      <c r="B117" s="137"/>
      <c r="C117" s="140" t="s">
        <v>13</v>
      </c>
      <c r="D117" s="45" t="s">
        <v>14</v>
      </c>
      <c r="E117" s="1">
        <v>130</v>
      </c>
      <c r="F117" s="2">
        <v>134.1</v>
      </c>
      <c r="H117" s="134" t="s">
        <v>62</v>
      </c>
      <c r="I117" s="137"/>
      <c r="J117" s="140" t="s">
        <v>13</v>
      </c>
      <c r="K117" s="45" t="s">
        <v>14</v>
      </c>
      <c r="L117" s="1">
        <v>130</v>
      </c>
      <c r="M117" s="2">
        <v>134.1</v>
      </c>
    </row>
    <row r="118" spans="1:13" x14ac:dyDescent="0.25">
      <c r="A118" s="135"/>
      <c r="B118" s="138"/>
      <c r="C118" s="141"/>
      <c r="D118" s="46" t="s">
        <v>15</v>
      </c>
      <c r="E118" s="3">
        <v>130</v>
      </c>
      <c r="F118" s="4">
        <v>134.1</v>
      </c>
      <c r="H118" s="135"/>
      <c r="I118" s="138"/>
      <c r="J118" s="141"/>
      <c r="K118" s="46" t="s">
        <v>15</v>
      </c>
      <c r="L118" s="3">
        <v>130</v>
      </c>
      <c r="M118" s="4">
        <v>134.1</v>
      </c>
    </row>
    <row r="119" spans="1:13" x14ac:dyDescent="0.25">
      <c r="A119" s="135"/>
      <c r="B119" s="138"/>
      <c r="C119" s="141"/>
      <c r="D119" s="46" t="s">
        <v>16</v>
      </c>
      <c r="E119" s="3">
        <v>130</v>
      </c>
      <c r="F119" s="4">
        <v>134.1</v>
      </c>
      <c r="H119" s="135"/>
      <c r="I119" s="138"/>
      <c r="J119" s="141"/>
      <c r="K119" s="46" t="s">
        <v>16</v>
      </c>
      <c r="L119" s="3">
        <v>130</v>
      </c>
      <c r="M119" s="4">
        <v>134.1</v>
      </c>
    </row>
    <row r="120" spans="1:13" ht="15.75" thickBot="1" x14ac:dyDescent="0.3">
      <c r="A120" s="136"/>
      <c r="B120" s="139"/>
      <c r="C120" s="142"/>
      <c r="D120" s="47" t="s">
        <v>17</v>
      </c>
      <c r="E120" s="5">
        <f>(E117+E118+E119)/3</f>
        <v>130</v>
      </c>
      <c r="F120" s="6">
        <f>(F117+F118+F119)/3</f>
        <v>134.1</v>
      </c>
      <c r="H120" s="136"/>
      <c r="I120" s="139"/>
      <c r="J120" s="142"/>
      <c r="K120" s="47" t="s">
        <v>17</v>
      </c>
      <c r="L120" s="5">
        <f>(L117+L118+L119)/3</f>
        <v>130</v>
      </c>
      <c r="M120" s="6">
        <f>(M117+M118+M119)/3</f>
        <v>134.1</v>
      </c>
    </row>
    <row r="121" spans="1:13" ht="15" customHeight="1" x14ac:dyDescent="0.25">
      <c r="A121" s="143" t="s">
        <v>63</v>
      </c>
      <c r="B121" s="137" t="s">
        <v>21</v>
      </c>
      <c r="C121" s="140" t="s">
        <v>13</v>
      </c>
      <c r="D121" s="45" t="s">
        <v>14</v>
      </c>
      <c r="E121" s="1">
        <v>131.5</v>
      </c>
      <c r="F121" s="2">
        <v>137</v>
      </c>
      <c r="H121" s="143" t="s">
        <v>63</v>
      </c>
      <c r="I121" s="137" t="s">
        <v>21</v>
      </c>
      <c r="J121" s="140" t="s">
        <v>13</v>
      </c>
      <c r="K121" s="45" t="s">
        <v>14</v>
      </c>
      <c r="L121" s="1">
        <v>131.5</v>
      </c>
      <c r="M121" s="2">
        <v>137</v>
      </c>
    </row>
    <row r="122" spans="1:13" x14ac:dyDescent="0.25">
      <c r="A122" s="135"/>
      <c r="B122" s="138"/>
      <c r="C122" s="141"/>
      <c r="D122" s="46" t="s">
        <v>15</v>
      </c>
      <c r="E122" s="3">
        <v>131.5</v>
      </c>
      <c r="F122" s="4">
        <v>137</v>
      </c>
      <c r="H122" s="135"/>
      <c r="I122" s="138"/>
      <c r="J122" s="141"/>
      <c r="K122" s="46" t="s">
        <v>15</v>
      </c>
      <c r="L122" s="3">
        <v>131.5</v>
      </c>
      <c r="M122" s="4">
        <v>137</v>
      </c>
    </row>
    <row r="123" spans="1:13" x14ac:dyDescent="0.25">
      <c r="A123" s="135"/>
      <c r="B123" s="138"/>
      <c r="C123" s="141"/>
      <c r="D123" s="46" t="s">
        <v>16</v>
      </c>
      <c r="E123" s="3">
        <v>131.5</v>
      </c>
      <c r="F123" s="4">
        <v>137</v>
      </c>
      <c r="H123" s="135"/>
      <c r="I123" s="138"/>
      <c r="J123" s="141"/>
      <c r="K123" s="46" t="s">
        <v>16</v>
      </c>
      <c r="L123" s="3">
        <v>131.5</v>
      </c>
      <c r="M123" s="4">
        <v>137</v>
      </c>
    </row>
    <row r="124" spans="1:13" ht="15.75" thickBot="1" x14ac:dyDescent="0.3">
      <c r="A124" s="136"/>
      <c r="B124" s="139"/>
      <c r="C124" s="142"/>
      <c r="D124" s="47" t="s">
        <v>17</v>
      </c>
      <c r="E124" s="5">
        <f>(E121+E122+E123)/3</f>
        <v>131.5</v>
      </c>
      <c r="F124" s="6">
        <f>(F121+F122+F123)/3</f>
        <v>137</v>
      </c>
      <c r="H124" s="136"/>
      <c r="I124" s="139"/>
      <c r="J124" s="142"/>
      <c r="K124" s="47" t="s">
        <v>17</v>
      </c>
      <c r="L124" s="5">
        <f>(L121+L122+L123)/3</f>
        <v>131.5</v>
      </c>
      <c r="M124" s="6">
        <f>(M121+M122+M123)/3</f>
        <v>137</v>
      </c>
    </row>
    <row r="125" spans="1:13" ht="15" customHeight="1" x14ac:dyDescent="0.25">
      <c r="A125" s="143" t="s">
        <v>64</v>
      </c>
      <c r="B125" s="137"/>
      <c r="C125" s="140" t="s">
        <v>13</v>
      </c>
      <c r="D125" s="45" t="s">
        <v>14</v>
      </c>
      <c r="E125" s="19">
        <v>131.5</v>
      </c>
      <c r="F125" s="20">
        <v>137</v>
      </c>
      <c r="H125" s="143" t="s">
        <v>64</v>
      </c>
      <c r="I125" s="137"/>
      <c r="J125" s="140" t="s">
        <v>13</v>
      </c>
      <c r="K125" s="45" t="s">
        <v>14</v>
      </c>
      <c r="L125" s="19">
        <v>131.5</v>
      </c>
      <c r="M125" s="20">
        <v>137</v>
      </c>
    </row>
    <row r="126" spans="1:13" x14ac:dyDescent="0.25">
      <c r="A126" s="135"/>
      <c r="B126" s="138"/>
      <c r="C126" s="141"/>
      <c r="D126" s="46" t="s">
        <v>15</v>
      </c>
      <c r="E126" s="3">
        <v>131.5</v>
      </c>
      <c r="F126" s="4">
        <v>137</v>
      </c>
      <c r="H126" s="135"/>
      <c r="I126" s="138"/>
      <c r="J126" s="141"/>
      <c r="K126" s="46" t="s">
        <v>15</v>
      </c>
      <c r="L126" s="3">
        <v>131.5</v>
      </c>
      <c r="M126" s="4">
        <v>137</v>
      </c>
    </row>
    <row r="127" spans="1:13" x14ac:dyDescent="0.25">
      <c r="A127" s="135"/>
      <c r="B127" s="138"/>
      <c r="C127" s="141"/>
      <c r="D127" s="46" t="s">
        <v>16</v>
      </c>
      <c r="E127" s="3">
        <v>131.5</v>
      </c>
      <c r="F127" s="4">
        <v>137</v>
      </c>
      <c r="H127" s="135"/>
      <c r="I127" s="138"/>
      <c r="J127" s="141"/>
      <c r="K127" s="46" t="s">
        <v>16</v>
      </c>
      <c r="L127" s="3">
        <v>131.5</v>
      </c>
      <c r="M127" s="4">
        <v>137</v>
      </c>
    </row>
    <row r="128" spans="1:13" ht="15.75" thickBot="1" x14ac:dyDescent="0.3">
      <c r="A128" s="136"/>
      <c r="B128" s="139"/>
      <c r="C128" s="142"/>
      <c r="D128" s="47" t="s">
        <v>17</v>
      </c>
      <c r="E128" s="5">
        <f>(E125+E126+E127)/3</f>
        <v>131.5</v>
      </c>
      <c r="F128" s="6">
        <f>(F125+F126+F127)/3</f>
        <v>137</v>
      </c>
      <c r="H128" s="136"/>
      <c r="I128" s="139"/>
      <c r="J128" s="142"/>
      <c r="K128" s="47" t="s">
        <v>17</v>
      </c>
      <c r="L128" s="5">
        <f>(L125+L126+L127)/3</f>
        <v>131.5</v>
      </c>
      <c r="M128" s="6">
        <f>(M125+M126+M127)/3</f>
        <v>137</v>
      </c>
    </row>
    <row r="129" spans="1:13" ht="15" customHeight="1" x14ac:dyDescent="0.25">
      <c r="A129" s="143" t="s">
        <v>65</v>
      </c>
      <c r="B129" s="137"/>
      <c r="C129" s="140" t="s">
        <v>13</v>
      </c>
      <c r="D129" s="45" t="s">
        <v>14</v>
      </c>
      <c r="E129" s="19">
        <v>131.5</v>
      </c>
      <c r="F129" s="20">
        <v>137</v>
      </c>
      <c r="H129" s="143" t="s">
        <v>65</v>
      </c>
      <c r="I129" s="137"/>
      <c r="J129" s="140" t="s">
        <v>13</v>
      </c>
      <c r="K129" s="45" t="s">
        <v>14</v>
      </c>
      <c r="L129" s="19">
        <v>131.5</v>
      </c>
      <c r="M129" s="20">
        <v>137</v>
      </c>
    </row>
    <row r="130" spans="1:13" x14ac:dyDescent="0.25">
      <c r="A130" s="135"/>
      <c r="B130" s="138"/>
      <c r="C130" s="141"/>
      <c r="D130" s="46" t="s">
        <v>15</v>
      </c>
      <c r="E130" s="3">
        <v>131.5</v>
      </c>
      <c r="F130" s="4">
        <v>137</v>
      </c>
      <c r="H130" s="135"/>
      <c r="I130" s="138"/>
      <c r="J130" s="141"/>
      <c r="K130" s="46" t="s">
        <v>15</v>
      </c>
      <c r="L130" s="3">
        <v>131.5</v>
      </c>
      <c r="M130" s="4">
        <v>137</v>
      </c>
    </row>
    <row r="131" spans="1:13" x14ac:dyDescent="0.25">
      <c r="A131" s="135"/>
      <c r="B131" s="138"/>
      <c r="C131" s="141"/>
      <c r="D131" s="46" t="s">
        <v>16</v>
      </c>
      <c r="E131" s="3">
        <v>131.5</v>
      </c>
      <c r="F131" s="4">
        <v>137</v>
      </c>
      <c r="H131" s="135"/>
      <c r="I131" s="138"/>
      <c r="J131" s="141"/>
      <c r="K131" s="46" t="s">
        <v>16</v>
      </c>
      <c r="L131" s="3">
        <v>131.5</v>
      </c>
      <c r="M131" s="4">
        <v>137</v>
      </c>
    </row>
    <row r="132" spans="1:13" ht="15.75" thickBot="1" x14ac:dyDescent="0.3">
      <c r="A132" s="136"/>
      <c r="B132" s="139"/>
      <c r="C132" s="142"/>
      <c r="D132" s="47" t="s">
        <v>17</v>
      </c>
      <c r="E132" s="5">
        <f>(E129+E130+E131)/3</f>
        <v>131.5</v>
      </c>
      <c r="F132" s="6">
        <f>(F129+F130+F131)/3</f>
        <v>137</v>
      </c>
      <c r="H132" s="136"/>
      <c r="I132" s="139"/>
      <c r="J132" s="142"/>
      <c r="K132" s="47" t="s">
        <v>17</v>
      </c>
      <c r="L132" s="5">
        <f>(L129+L130+L131)/3</f>
        <v>131.5</v>
      </c>
      <c r="M132" s="6">
        <f>(M129+M130+M131)/3</f>
        <v>137</v>
      </c>
    </row>
    <row r="133" spans="1:13" ht="15" customHeight="1" x14ac:dyDescent="0.25">
      <c r="A133" s="134" t="s">
        <v>66</v>
      </c>
      <c r="B133" s="137"/>
      <c r="C133" s="140" t="s">
        <v>13</v>
      </c>
      <c r="D133" s="45" t="s">
        <v>14</v>
      </c>
      <c r="E133" s="19">
        <v>124</v>
      </c>
      <c r="F133" s="20">
        <v>128.5</v>
      </c>
      <c r="H133" s="134" t="s">
        <v>66</v>
      </c>
      <c r="I133" s="137"/>
      <c r="J133" s="140" t="s">
        <v>13</v>
      </c>
      <c r="K133" s="45" t="s">
        <v>14</v>
      </c>
      <c r="L133" s="19">
        <v>124</v>
      </c>
      <c r="M133" s="20">
        <v>128.5</v>
      </c>
    </row>
    <row r="134" spans="1:13" x14ac:dyDescent="0.25">
      <c r="A134" s="135"/>
      <c r="B134" s="138"/>
      <c r="C134" s="141"/>
      <c r="D134" s="46" t="s">
        <v>15</v>
      </c>
      <c r="E134" s="3">
        <v>124</v>
      </c>
      <c r="F134" s="4">
        <v>128.5</v>
      </c>
      <c r="H134" s="135"/>
      <c r="I134" s="138"/>
      <c r="J134" s="141"/>
      <c r="K134" s="46" t="s">
        <v>15</v>
      </c>
      <c r="L134" s="3">
        <v>124</v>
      </c>
      <c r="M134" s="4">
        <v>128.5</v>
      </c>
    </row>
    <row r="135" spans="1:13" x14ac:dyDescent="0.25">
      <c r="A135" s="135"/>
      <c r="B135" s="138"/>
      <c r="C135" s="141"/>
      <c r="D135" s="46" t="s">
        <v>16</v>
      </c>
      <c r="E135" s="3">
        <v>124</v>
      </c>
      <c r="F135" s="4">
        <v>128.5</v>
      </c>
      <c r="H135" s="135"/>
      <c r="I135" s="138"/>
      <c r="J135" s="141"/>
      <c r="K135" s="46" t="s">
        <v>16</v>
      </c>
      <c r="L135" s="3">
        <v>124</v>
      </c>
      <c r="M135" s="4">
        <v>128.5</v>
      </c>
    </row>
    <row r="136" spans="1:13" ht="15.75" thickBot="1" x14ac:dyDescent="0.3">
      <c r="A136" s="136"/>
      <c r="B136" s="139"/>
      <c r="C136" s="142"/>
      <c r="D136" s="47" t="s">
        <v>17</v>
      </c>
      <c r="E136" s="5">
        <f>(E133+E134+E135)/3</f>
        <v>124</v>
      </c>
      <c r="F136" s="6">
        <f>(F133+F134+F135)/3</f>
        <v>128.5</v>
      </c>
      <c r="H136" s="136"/>
      <c r="I136" s="139"/>
      <c r="J136" s="142"/>
      <c r="K136" s="47" t="s">
        <v>17</v>
      </c>
      <c r="L136" s="5">
        <f>(L133+L134+L135)/3</f>
        <v>124</v>
      </c>
      <c r="M136" s="6">
        <f>(M133+M134+M135)/3</f>
        <v>128.5</v>
      </c>
    </row>
    <row r="137" spans="1:13" ht="15" customHeight="1" x14ac:dyDescent="0.25">
      <c r="A137" s="143" t="s">
        <v>67</v>
      </c>
      <c r="B137" s="137"/>
      <c r="C137" s="140" t="s">
        <v>13</v>
      </c>
      <c r="D137" s="45" t="s">
        <v>14</v>
      </c>
      <c r="E137" s="1">
        <v>125.5</v>
      </c>
      <c r="F137" s="2">
        <v>127</v>
      </c>
      <c r="H137" s="143" t="s">
        <v>67</v>
      </c>
      <c r="I137" s="137"/>
      <c r="J137" s="140" t="s">
        <v>13</v>
      </c>
      <c r="K137" s="45" t="s">
        <v>14</v>
      </c>
      <c r="L137" s="1">
        <v>125.5</v>
      </c>
      <c r="M137" s="2">
        <v>127</v>
      </c>
    </row>
    <row r="138" spans="1:13" x14ac:dyDescent="0.25">
      <c r="A138" s="135"/>
      <c r="B138" s="138"/>
      <c r="C138" s="141"/>
      <c r="D138" s="46" t="s">
        <v>15</v>
      </c>
      <c r="E138" s="3">
        <v>125.5</v>
      </c>
      <c r="F138" s="4">
        <v>127</v>
      </c>
      <c r="H138" s="135"/>
      <c r="I138" s="138"/>
      <c r="J138" s="141"/>
      <c r="K138" s="46" t="s">
        <v>15</v>
      </c>
      <c r="L138" s="3">
        <v>125.5</v>
      </c>
      <c r="M138" s="4">
        <v>127</v>
      </c>
    </row>
    <row r="139" spans="1:13" x14ac:dyDescent="0.25">
      <c r="A139" s="135"/>
      <c r="B139" s="138"/>
      <c r="C139" s="141"/>
      <c r="D139" s="46" t="s">
        <v>16</v>
      </c>
      <c r="E139" s="3">
        <v>125.5</v>
      </c>
      <c r="F139" s="4">
        <v>127</v>
      </c>
      <c r="H139" s="135"/>
      <c r="I139" s="138"/>
      <c r="J139" s="141"/>
      <c r="K139" s="46" t="s">
        <v>16</v>
      </c>
      <c r="L139" s="3">
        <v>125.5</v>
      </c>
      <c r="M139" s="4">
        <v>127</v>
      </c>
    </row>
    <row r="140" spans="1:13" ht="15.75" thickBot="1" x14ac:dyDescent="0.3">
      <c r="A140" s="136"/>
      <c r="B140" s="139"/>
      <c r="C140" s="142"/>
      <c r="D140" s="47" t="s">
        <v>17</v>
      </c>
      <c r="E140" s="5">
        <f>(E137+E138+E139)/3</f>
        <v>125.5</v>
      </c>
      <c r="F140" s="6">
        <f>(F137+F138+F139)/3</f>
        <v>127</v>
      </c>
      <c r="H140" s="136"/>
      <c r="I140" s="139"/>
      <c r="J140" s="142"/>
      <c r="K140" s="47" t="s">
        <v>17</v>
      </c>
      <c r="L140" s="5">
        <f>(L137+L138+L139)/3</f>
        <v>125.5</v>
      </c>
      <c r="M140" s="6">
        <f>(M137+M138+M139)/3</f>
        <v>127</v>
      </c>
    </row>
    <row r="141" spans="1:13" ht="15" customHeight="1" x14ac:dyDescent="0.25">
      <c r="A141" s="134" t="s">
        <v>68</v>
      </c>
      <c r="B141" s="137"/>
      <c r="C141" s="140" t="s">
        <v>13</v>
      </c>
      <c r="D141" s="45" t="s">
        <v>14</v>
      </c>
      <c r="E141" s="1">
        <v>127</v>
      </c>
      <c r="F141" s="2">
        <v>127.7</v>
      </c>
      <c r="H141" s="134" t="s">
        <v>68</v>
      </c>
      <c r="I141" s="137"/>
      <c r="J141" s="140" t="s">
        <v>13</v>
      </c>
      <c r="K141" s="45" t="s">
        <v>14</v>
      </c>
      <c r="L141" s="1">
        <v>127</v>
      </c>
      <c r="M141" s="2">
        <v>127.7</v>
      </c>
    </row>
    <row r="142" spans="1:13" x14ac:dyDescent="0.25">
      <c r="A142" s="135"/>
      <c r="B142" s="138"/>
      <c r="C142" s="141"/>
      <c r="D142" s="46" t="s">
        <v>15</v>
      </c>
      <c r="E142" s="3">
        <v>127</v>
      </c>
      <c r="F142" s="4">
        <v>127.7</v>
      </c>
      <c r="H142" s="135"/>
      <c r="I142" s="138"/>
      <c r="J142" s="141"/>
      <c r="K142" s="46" t="s">
        <v>15</v>
      </c>
      <c r="L142" s="3">
        <v>127</v>
      </c>
      <c r="M142" s="4">
        <v>127.7</v>
      </c>
    </row>
    <row r="143" spans="1:13" x14ac:dyDescent="0.25">
      <c r="A143" s="135"/>
      <c r="B143" s="138"/>
      <c r="C143" s="141"/>
      <c r="D143" s="46" t="s">
        <v>16</v>
      </c>
      <c r="E143" s="3">
        <v>127</v>
      </c>
      <c r="F143" s="4">
        <v>127.7</v>
      </c>
      <c r="H143" s="135"/>
      <c r="I143" s="138"/>
      <c r="J143" s="141"/>
      <c r="K143" s="46" t="s">
        <v>16</v>
      </c>
      <c r="L143" s="3">
        <v>127</v>
      </c>
      <c r="M143" s="4">
        <v>127.7</v>
      </c>
    </row>
    <row r="144" spans="1:13" ht="15.75" thickBot="1" x14ac:dyDescent="0.3">
      <c r="A144" s="136"/>
      <c r="B144" s="139"/>
      <c r="C144" s="142"/>
      <c r="D144" s="47" t="s">
        <v>17</v>
      </c>
      <c r="E144" s="5">
        <f>(E141+E142+E143)/3</f>
        <v>127</v>
      </c>
      <c r="F144" s="6">
        <f>(F141+F142+F143)/3</f>
        <v>127.7</v>
      </c>
      <c r="H144" s="136"/>
      <c r="I144" s="139"/>
      <c r="J144" s="142"/>
      <c r="K144" s="47" t="s">
        <v>17</v>
      </c>
      <c r="L144" s="5">
        <f>(L141+L142+L143)/3</f>
        <v>127</v>
      </c>
      <c r="M144" s="6">
        <f>(M141+M142+M143)/3</f>
        <v>127.7</v>
      </c>
    </row>
    <row r="145" spans="1:13" ht="15" customHeight="1" x14ac:dyDescent="0.25">
      <c r="A145" s="143" t="s">
        <v>69</v>
      </c>
      <c r="B145" s="137"/>
      <c r="C145" s="140" t="s">
        <v>13</v>
      </c>
      <c r="D145" s="45" t="s">
        <v>14</v>
      </c>
      <c r="E145" s="1">
        <v>128</v>
      </c>
      <c r="F145" s="2">
        <v>129.5</v>
      </c>
      <c r="H145" s="143" t="s">
        <v>69</v>
      </c>
      <c r="I145" s="137"/>
      <c r="J145" s="140" t="s">
        <v>13</v>
      </c>
      <c r="K145" s="45" t="s">
        <v>14</v>
      </c>
      <c r="L145" s="1">
        <v>128</v>
      </c>
      <c r="M145" s="2">
        <v>129.5</v>
      </c>
    </row>
    <row r="146" spans="1:13" x14ac:dyDescent="0.25">
      <c r="A146" s="135"/>
      <c r="B146" s="138"/>
      <c r="C146" s="141"/>
      <c r="D146" s="46" t="s">
        <v>15</v>
      </c>
      <c r="E146" s="3">
        <v>128</v>
      </c>
      <c r="F146" s="4">
        <v>129.5</v>
      </c>
      <c r="H146" s="135"/>
      <c r="I146" s="138"/>
      <c r="J146" s="141"/>
      <c r="K146" s="46" t="s">
        <v>15</v>
      </c>
      <c r="L146" s="3">
        <v>128</v>
      </c>
      <c r="M146" s="4">
        <v>129.5</v>
      </c>
    </row>
    <row r="147" spans="1:13" x14ac:dyDescent="0.25">
      <c r="A147" s="135"/>
      <c r="B147" s="138"/>
      <c r="C147" s="141"/>
      <c r="D147" s="46" t="s">
        <v>16</v>
      </c>
      <c r="E147" s="3">
        <v>128</v>
      </c>
      <c r="F147" s="4">
        <v>129.5</v>
      </c>
      <c r="H147" s="135"/>
      <c r="I147" s="138"/>
      <c r="J147" s="141"/>
      <c r="K147" s="46" t="s">
        <v>16</v>
      </c>
      <c r="L147" s="3">
        <v>128</v>
      </c>
      <c r="M147" s="4">
        <v>129.5</v>
      </c>
    </row>
    <row r="148" spans="1:13" ht="15.75" thickBot="1" x14ac:dyDescent="0.3">
      <c r="A148" s="136"/>
      <c r="B148" s="139"/>
      <c r="C148" s="142"/>
      <c r="D148" s="47" t="s">
        <v>17</v>
      </c>
      <c r="E148" s="5">
        <f>(E145+E146+E147)/3</f>
        <v>128</v>
      </c>
      <c r="F148" s="6">
        <f>(F145+F146+F147)/3</f>
        <v>129.5</v>
      </c>
      <c r="H148" s="136"/>
      <c r="I148" s="139"/>
      <c r="J148" s="142"/>
      <c r="K148" s="47" t="s">
        <v>17</v>
      </c>
      <c r="L148" s="5">
        <f>(L145+L146+L147)/3</f>
        <v>128</v>
      </c>
      <c r="M148" s="6">
        <f>(M145+M146+M147)/3</f>
        <v>129.5</v>
      </c>
    </row>
    <row r="149" spans="1:13" ht="15" customHeight="1" x14ac:dyDescent="0.25">
      <c r="A149" s="134" t="s">
        <v>70</v>
      </c>
      <c r="B149" s="137"/>
      <c r="C149" s="140" t="s">
        <v>13</v>
      </c>
      <c r="D149" s="45" t="s">
        <v>14</v>
      </c>
      <c r="E149" s="1">
        <v>128.5</v>
      </c>
      <c r="F149" s="2">
        <v>130.1</v>
      </c>
      <c r="H149" s="134" t="s">
        <v>70</v>
      </c>
      <c r="I149" s="137"/>
      <c r="J149" s="140" t="s">
        <v>13</v>
      </c>
      <c r="K149" s="45" t="s">
        <v>14</v>
      </c>
      <c r="L149" s="1">
        <v>128.5</v>
      </c>
      <c r="M149" s="2">
        <v>130.1</v>
      </c>
    </row>
    <row r="150" spans="1:13" x14ac:dyDescent="0.25">
      <c r="A150" s="135"/>
      <c r="B150" s="138"/>
      <c r="C150" s="141"/>
      <c r="D150" s="46" t="s">
        <v>15</v>
      </c>
      <c r="E150" s="3">
        <v>128.5</v>
      </c>
      <c r="F150" s="4">
        <v>130.1</v>
      </c>
      <c r="H150" s="135"/>
      <c r="I150" s="138"/>
      <c r="J150" s="141"/>
      <c r="K150" s="46" t="s">
        <v>15</v>
      </c>
      <c r="L150" s="3">
        <v>128.5</v>
      </c>
      <c r="M150" s="4">
        <v>130.1</v>
      </c>
    </row>
    <row r="151" spans="1:13" x14ac:dyDescent="0.25">
      <c r="A151" s="135"/>
      <c r="B151" s="138"/>
      <c r="C151" s="141"/>
      <c r="D151" s="46" t="s">
        <v>16</v>
      </c>
      <c r="E151" s="3">
        <v>128.5</v>
      </c>
      <c r="F151" s="4">
        <v>130.1</v>
      </c>
      <c r="H151" s="135"/>
      <c r="I151" s="138"/>
      <c r="J151" s="141"/>
      <c r="K151" s="46" t="s">
        <v>16</v>
      </c>
      <c r="L151" s="3">
        <v>128.5</v>
      </c>
      <c r="M151" s="4">
        <v>130.1</v>
      </c>
    </row>
    <row r="152" spans="1:13" ht="15.75" thickBot="1" x14ac:dyDescent="0.3">
      <c r="A152" s="136"/>
      <c r="B152" s="139"/>
      <c r="C152" s="142"/>
      <c r="D152" s="47" t="s">
        <v>17</v>
      </c>
      <c r="E152" s="5">
        <f>(E149+E150+E151)/3</f>
        <v>128.5</v>
      </c>
      <c r="F152" s="6">
        <f>(F149+F150+F151)/3</f>
        <v>130.1</v>
      </c>
      <c r="H152" s="136"/>
      <c r="I152" s="139"/>
      <c r="J152" s="142"/>
      <c r="K152" s="47" t="s">
        <v>17</v>
      </c>
      <c r="L152" s="5">
        <f>(L149+L150+L151)/3</f>
        <v>128.5</v>
      </c>
      <c r="M152" s="6">
        <f>(M149+M150+M151)/3</f>
        <v>130.1</v>
      </c>
    </row>
    <row r="153" spans="1:13" ht="15" customHeight="1" x14ac:dyDescent="0.25">
      <c r="A153" s="134" t="s">
        <v>71</v>
      </c>
      <c r="B153" s="137"/>
      <c r="C153" s="140" t="s">
        <v>13</v>
      </c>
      <c r="D153" s="45" t="s">
        <v>14</v>
      </c>
      <c r="E153" s="1">
        <v>129.5</v>
      </c>
      <c r="F153" s="2">
        <v>131.19999999999999</v>
      </c>
      <c r="H153" s="134" t="s">
        <v>71</v>
      </c>
      <c r="I153" s="137"/>
      <c r="J153" s="140" t="s">
        <v>13</v>
      </c>
      <c r="K153" s="45" t="s">
        <v>14</v>
      </c>
      <c r="L153" s="1">
        <v>129.5</v>
      </c>
      <c r="M153" s="2">
        <v>131.19999999999999</v>
      </c>
    </row>
    <row r="154" spans="1:13" x14ac:dyDescent="0.25">
      <c r="A154" s="135"/>
      <c r="B154" s="138"/>
      <c r="C154" s="141"/>
      <c r="D154" s="46" t="s">
        <v>15</v>
      </c>
      <c r="E154" s="3">
        <v>129.5</v>
      </c>
      <c r="F154" s="4">
        <v>131.19999999999999</v>
      </c>
      <c r="H154" s="135"/>
      <c r="I154" s="138"/>
      <c r="J154" s="141"/>
      <c r="K154" s="46" t="s">
        <v>15</v>
      </c>
      <c r="L154" s="3">
        <v>129.5</v>
      </c>
      <c r="M154" s="4">
        <v>131.19999999999999</v>
      </c>
    </row>
    <row r="155" spans="1:13" x14ac:dyDescent="0.25">
      <c r="A155" s="135"/>
      <c r="B155" s="138"/>
      <c r="C155" s="141"/>
      <c r="D155" s="46" t="s">
        <v>16</v>
      </c>
      <c r="E155" s="3">
        <v>129.5</v>
      </c>
      <c r="F155" s="4">
        <v>131.19999999999999</v>
      </c>
      <c r="H155" s="135"/>
      <c r="I155" s="138"/>
      <c r="J155" s="141"/>
      <c r="K155" s="46" t="s">
        <v>16</v>
      </c>
      <c r="L155" s="3">
        <v>129.5</v>
      </c>
      <c r="M155" s="4">
        <v>131.19999999999999</v>
      </c>
    </row>
    <row r="156" spans="1:13" ht="15.75" thickBot="1" x14ac:dyDescent="0.3">
      <c r="A156" s="136"/>
      <c r="B156" s="139"/>
      <c r="C156" s="142"/>
      <c r="D156" s="47" t="s">
        <v>17</v>
      </c>
      <c r="E156" s="7">
        <f>(E153+E154+E155)/3</f>
        <v>129.5</v>
      </c>
      <c r="F156" s="8">
        <f>(F153+F154+F155)/3</f>
        <v>131.19999999999999</v>
      </c>
      <c r="H156" s="136"/>
      <c r="I156" s="139"/>
      <c r="J156" s="142"/>
      <c r="K156" s="47" t="s">
        <v>17</v>
      </c>
      <c r="L156" s="7">
        <f>(L153+L154+L155)/3</f>
        <v>129.5</v>
      </c>
      <c r="M156" s="8">
        <f>(M153+M154+M155)/3</f>
        <v>131.19999999999999</v>
      </c>
    </row>
    <row r="157" spans="1:13" x14ac:dyDescent="0.25">
      <c r="A157" s="36" t="s">
        <v>22</v>
      </c>
    </row>
  </sheetData>
  <sheetProtection algorithmName="SHA-512" hashValue="keSh/xBnz/Ixa8qNDxWIzPODkdHhC5YaJPuLFFl3uWOr2q8hnWSIN2LQmtGq9aSnXwY+y4ZD+45j0AbzMZvpbA==" saltValue="rcFMIJTh41qtB+0IkMIqPQ==" spinCount="100000" sheet="1" objects="1" scenarios="1"/>
  <protectedRanges>
    <protectedRange sqref="L89:M91 L93:M95 L97:M99 L101:M103 L105:M107 L109:M111 L113:M115 L117:M119 L121:M123 L125:M127 L129:M131 L133:M135 L137:M139 L141:M143 L145:M147 L149:M151 L153:M155" name="Zonă4"/>
    <protectedRange sqref="E89:F91 E93:F95 E97:F99 E101:F103 E105:F107 E109:F111 E113:F115 E117:F119 E121:F123 E125:F127 E129:F131 E133:F135 E137:F139 E141:F143 E145:F147 E149:F151 E153:F155" name="Zonă2"/>
    <protectedRange sqref="E13:F15 E17:F19 E21:F23 E25:F27 E29:F31 E33:F35 E37:F39 E41:F43 E45:F47 E49:F51 E53:F55 E57:F59 E61:F63 E65:F67 E69:F71 E73:F75 E77:F79 E81:F83 E85:F87" name="Zonă1"/>
    <protectedRange sqref="L13:M15 L17:M19 L21:M23 L25:M27 L29:M31 L33:M35 L37:M39 L41:M43 L45:M47 L49:M51 L53:M55 L57:M59 L61:M63 L65:M67 L69:M71 L73:M75 L77:M79 L81:M83 L85:M87" name="Zonă3"/>
  </protectedRanges>
  <mergeCells count="223">
    <mergeCell ref="H149:H152"/>
    <mergeCell ref="I149:I152"/>
    <mergeCell ref="J149:J152"/>
    <mergeCell ref="H153:H156"/>
    <mergeCell ref="I153:I156"/>
    <mergeCell ref="J153:J156"/>
    <mergeCell ref="H137:H140"/>
    <mergeCell ref="I137:I140"/>
    <mergeCell ref="J137:J140"/>
    <mergeCell ref="H141:H144"/>
    <mergeCell ref="I141:I144"/>
    <mergeCell ref="J141:J144"/>
    <mergeCell ref="H145:H148"/>
    <mergeCell ref="I145:I148"/>
    <mergeCell ref="J145:J148"/>
    <mergeCell ref="H125:H128"/>
    <mergeCell ref="I125:I128"/>
    <mergeCell ref="J125:J128"/>
    <mergeCell ref="H129:H132"/>
    <mergeCell ref="I129:I132"/>
    <mergeCell ref="J129:J132"/>
    <mergeCell ref="H133:H136"/>
    <mergeCell ref="I133:I136"/>
    <mergeCell ref="J133:J136"/>
    <mergeCell ref="H113:H116"/>
    <mergeCell ref="I113:I116"/>
    <mergeCell ref="J113:J116"/>
    <mergeCell ref="H117:H120"/>
    <mergeCell ref="I117:I120"/>
    <mergeCell ref="J117:J120"/>
    <mergeCell ref="H121:H124"/>
    <mergeCell ref="I121:I124"/>
    <mergeCell ref="J121:J124"/>
    <mergeCell ref="H101:H104"/>
    <mergeCell ref="I101:I104"/>
    <mergeCell ref="J101:J104"/>
    <mergeCell ref="H105:H108"/>
    <mergeCell ref="I105:I108"/>
    <mergeCell ref="J105:J108"/>
    <mergeCell ref="H109:H112"/>
    <mergeCell ref="I109:I112"/>
    <mergeCell ref="J109:J112"/>
    <mergeCell ref="H89:H92"/>
    <mergeCell ref="I89:I92"/>
    <mergeCell ref="J89:J92"/>
    <mergeCell ref="H93:H96"/>
    <mergeCell ref="I93:I96"/>
    <mergeCell ref="J93:J96"/>
    <mergeCell ref="H97:H100"/>
    <mergeCell ref="I97:I100"/>
    <mergeCell ref="J97:J100"/>
    <mergeCell ref="H77:H80"/>
    <mergeCell ref="I77:I80"/>
    <mergeCell ref="J77:J80"/>
    <mergeCell ref="H81:H84"/>
    <mergeCell ref="I81:I84"/>
    <mergeCell ref="J81:J84"/>
    <mergeCell ref="H85:H88"/>
    <mergeCell ref="I85:I88"/>
    <mergeCell ref="J85:J88"/>
    <mergeCell ref="H65:H68"/>
    <mergeCell ref="I65:I68"/>
    <mergeCell ref="J65:J68"/>
    <mergeCell ref="H69:H72"/>
    <mergeCell ref="I69:I72"/>
    <mergeCell ref="J69:J72"/>
    <mergeCell ref="H73:H76"/>
    <mergeCell ref="I73:I76"/>
    <mergeCell ref="J73:J76"/>
    <mergeCell ref="H53:H56"/>
    <mergeCell ref="I53:I56"/>
    <mergeCell ref="J53:J56"/>
    <mergeCell ref="H57:H60"/>
    <mergeCell ref="I57:I60"/>
    <mergeCell ref="J57:J60"/>
    <mergeCell ref="H61:H64"/>
    <mergeCell ref="I61:I64"/>
    <mergeCell ref="J61:J64"/>
    <mergeCell ref="H41:H44"/>
    <mergeCell ref="I41:I44"/>
    <mergeCell ref="J41:J44"/>
    <mergeCell ref="H45:H48"/>
    <mergeCell ref="I45:I48"/>
    <mergeCell ref="J45:J48"/>
    <mergeCell ref="H49:H52"/>
    <mergeCell ref="I49:I52"/>
    <mergeCell ref="J49:J52"/>
    <mergeCell ref="H29:H32"/>
    <mergeCell ref="I29:I32"/>
    <mergeCell ref="J29:J32"/>
    <mergeCell ref="H33:H36"/>
    <mergeCell ref="I33:I36"/>
    <mergeCell ref="J33:J36"/>
    <mergeCell ref="H37:H40"/>
    <mergeCell ref="I37:I40"/>
    <mergeCell ref="J37:J40"/>
    <mergeCell ref="H17:H20"/>
    <mergeCell ref="I17:I20"/>
    <mergeCell ref="J17:J20"/>
    <mergeCell ref="H21:H24"/>
    <mergeCell ref="I21:I24"/>
    <mergeCell ref="J21:J24"/>
    <mergeCell ref="H25:H28"/>
    <mergeCell ref="I25:I28"/>
    <mergeCell ref="J25:J28"/>
    <mergeCell ref="A13:A16"/>
    <mergeCell ref="B13:B16"/>
    <mergeCell ref="C13:C16"/>
    <mergeCell ref="H8:M8"/>
    <mergeCell ref="H9:K12"/>
    <mergeCell ref="L9:M9"/>
    <mergeCell ref="H13:H16"/>
    <mergeCell ref="I13:I16"/>
    <mergeCell ref="J13:J16"/>
    <mergeCell ref="A41:A44"/>
    <mergeCell ref="B41:B44"/>
    <mergeCell ref="C41:C44"/>
    <mergeCell ref="A8:F8"/>
    <mergeCell ref="A33:A36"/>
    <mergeCell ref="B33:B36"/>
    <mergeCell ref="C33:C36"/>
    <mergeCell ref="A37:A40"/>
    <mergeCell ref="B37:B40"/>
    <mergeCell ref="C37:C40"/>
    <mergeCell ref="A25:A28"/>
    <mergeCell ref="B25:B28"/>
    <mergeCell ref="C25:C28"/>
    <mergeCell ref="A29:A32"/>
    <mergeCell ref="B29:B32"/>
    <mergeCell ref="C29:C32"/>
    <mergeCell ref="A17:A20"/>
    <mergeCell ref="B17:B20"/>
    <mergeCell ref="C17:C20"/>
    <mergeCell ref="A21:A24"/>
    <mergeCell ref="B21:B24"/>
    <mergeCell ref="C21:C24"/>
    <mergeCell ref="A9:D12"/>
    <mergeCell ref="E9:F9"/>
    <mergeCell ref="A53:A56"/>
    <mergeCell ref="B53:B56"/>
    <mergeCell ref="C53:C56"/>
    <mergeCell ref="A57:A60"/>
    <mergeCell ref="B57:B60"/>
    <mergeCell ref="C57:C60"/>
    <mergeCell ref="A45:A48"/>
    <mergeCell ref="B45:B48"/>
    <mergeCell ref="C45:C48"/>
    <mergeCell ref="A49:A52"/>
    <mergeCell ref="B49:B52"/>
    <mergeCell ref="C49:C52"/>
    <mergeCell ref="A69:A72"/>
    <mergeCell ref="B69:B72"/>
    <mergeCell ref="C69:C72"/>
    <mergeCell ref="A73:A76"/>
    <mergeCell ref="B73:B76"/>
    <mergeCell ref="C73:C76"/>
    <mergeCell ref="A61:A64"/>
    <mergeCell ref="B61:B64"/>
    <mergeCell ref="C61:C64"/>
    <mergeCell ref="A65:A68"/>
    <mergeCell ref="B65:B68"/>
    <mergeCell ref="C65:C68"/>
    <mergeCell ref="A85:A88"/>
    <mergeCell ref="B85:B88"/>
    <mergeCell ref="C85:C88"/>
    <mergeCell ref="A89:A92"/>
    <mergeCell ref="B89:B92"/>
    <mergeCell ref="C89:C92"/>
    <mergeCell ref="A77:A80"/>
    <mergeCell ref="B77:B80"/>
    <mergeCell ref="C77:C80"/>
    <mergeCell ref="A81:A84"/>
    <mergeCell ref="B81:B84"/>
    <mergeCell ref="C81:C84"/>
    <mergeCell ref="A101:A104"/>
    <mergeCell ref="B101:B104"/>
    <mergeCell ref="C101:C104"/>
    <mergeCell ref="A105:A108"/>
    <mergeCell ref="B105:B108"/>
    <mergeCell ref="C105:C108"/>
    <mergeCell ref="A93:A96"/>
    <mergeCell ref="B93:B96"/>
    <mergeCell ref="C93:C96"/>
    <mergeCell ref="A97:A100"/>
    <mergeCell ref="B97:B100"/>
    <mergeCell ref="C97:C100"/>
    <mergeCell ref="C129:C132"/>
    <mergeCell ref="A117:A120"/>
    <mergeCell ref="B117:B120"/>
    <mergeCell ref="C117:C120"/>
    <mergeCell ref="A121:A124"/>
    <mergeCell ref="B121:B124"/>
    <mergeCell ref="C121:C124"/>
    <mergeCell ref="A109:A112"/>
    <mergeCell ref="B109:B112"/>
    <mergeCell ref="C109:C112"/>
    <mergeCell ref="A113:A116"/>
    <mergeCell ref="B113:B116"/>
    <mergeCell ref="C113:C116"/>
    <mergeCell ref="A6:N6"/>
    <mergeCell ref="A149:A152"/>
    <mergeCell ref="B149:B152"/>
    <mergeCell ref="C149:C152"/>
    <mergeCell ref="A153:A156"/>
    <mergeCell ref="B153:B156"/>
    <mergeCell ref="C153:C156"/>
    <mergeCell ref="A141:A144"/>
    <mergeCell ref="B141:B144"/>
    <mergeCell ref="C141:C144"/>
    <mergeCell ref="A145:A148"/>
    <mergeCell ref="B145:B148"/>
    <mergeCell ref="C145:C148"/>
    <mergeCell ref="A133:A136"/>
    <mergeCell ref="B133:B136"/>
    <mergeCell ref="C133:C136"/>
    <mergeCell ref="A137:A140"/>
    <mergeCell ref="B137:B140"/>
    <mergeCell ref="C137:C140"/>
    <mergeCell ref="A125:A128"/>
    <mergeCell ref="B125:B128"/>
    <mergeCell ref="C125:C128"/>
    <mergeCell ref="A129:A132"/>
    <mergeCell ref="B129:B132"/>
  </mergeCells>
  <pageMargins left="0.25" right="0.25" top="0.75" bottom="0.75" header="0.3" footer="0.3"/>
  <pageSetup paperSize="9" orientation="landscape" horizontalDpi="150" verticalDpi="15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O49"/>
  <sheetViews>
    <sheetView zoomScaleNormal="100" workbookViewId="0"/>
  </sheetViews>
  <sheetFormatPr defaultRowHeight="15" x14ac:dyDescent="0.25"/>
  <cols>
    <col min="1" max="2" width="6.140625" style="49" customWidth="1"/>
    <col min="3" max="7" width="9.5703125" style="49" customWidth="1"/>
    <col min="8" max="8" width="17.5703125" style="49" customWidth="1"/>
    <col min="9" max="10" width="6.140625" style="49" customWidth="1"/>
    <col min="11" max="15" width="9.5703125" style="49" customWidth="1"/>
    <col min="16" max="16384" width="9.140625" style="49"/>
  </cols>
  <sheetData>
    <row r="1" spans="1:15" ht="23.25" x14ac:dyDescent="0.35">
      <c r="A1" s="48" t="s">
        <v>0</v>
      </c>
      <c r="B1" s="48"/>
    </row>
    <row r="2" spans="1:15" x14ac:dyDescent="0.25">
      <c r="A2" s="50" t="s">
        <v>1</v>
      </c>
      <c r="B2" s="50"/>
    </row>
    <row r="4" spans="1:15" ht="20.25" thickBot="1" x14ac:dyDescent="0.35">
      <c r="A4" s="51" t="s">
        <v>23</v>
      </c>
      <c r="B4" s="51"/>
      <c r="C4" s="51"/>
      <c r="D4" s="51"/>
      <c r="E4" s="51"/>
      <c r="F4" s="51"/>
      <c r="G4" s="51"/>
    </row>
    <row r="5" spans="1:15" ht="15.75" thickTop="1" x14ac:dyDescent="0.25"/>
    <row r="6" spans="1:15" x14ac:dyDescent="0.25">
      <c r="A6" s="133" t="s">
        <v>3</v>
      </c>
      <c r="B6" s="133"/>
      <c r="C6" s="133"/>
      <c r="D6" s="133"/>
      <c r="E6" s="133"/>
      <c r="F6" s="133"/>
      <c r="G6" s="133"/>
      <c r="H6" s="133"/>
      <c r="I6" s="133"/>
      <c r="J6" s="133"/>
      <c r="K6" s="133"/>
      <c r="L6" s="133"/>
      <c r="M6" s="133"/>
      <c r="N6" s="133"/>
      <c r="O6" s="133"/>
    </row>
    <row r="7" spans="1:15" ht="15.75" thickBot="1" x14ac:dyDescent="0.3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</row>
    <row r="8" spans="1:15" ht="15.75" thickBot="1" x14ac:dyDescent="0.3">
      <c r="A8" s="144" t="s">
        <v>85</v>
      </c>
      <c r="B8" s="145"/>
      <c r="C8" s="145"/>
      <c r="D8" s="145"/>
      <c r="E8" s="145"/>
      <c r="F8" s="145"/>
      <c r="G8" s="146"/>
      <c r="H8" s="52"/>
      <c r="I8" s="144" t="s">
        <v>86</v>
      </c>
      <c r="J8" s="145"/>
      <c r="K8" s="145"/>
      <c r="L8" s="145"/>
      <c r="M8" s="145"/>
      <c r="N8" s="145"/>
      <c r="O8" s="146"/>
    </row>
    <row r="9" spans="1:15" ht="15.75" thickTop="1" x14ac:dyDescent="0.25">
      <c r="A9" s="147" t="s">
        <v>4</v>
      </c>
      <c r="B9" s="150"/>
      <c r="C9" s="159" t="s">
        <v>5</v>
      </c>
      <c r="D9" s="163"/>
      <c r="E9" s="163"/>
      <c r="F9" s="163"/>
      <c r="G9" s="164"/>
      <c r="H9" s="53" t="s">
        <v>82</v>
      </c>
      <c r="I9" s="148" t="s">
        <v>4</v>
      </c>
      <c r="J9" s="150"/>
      <c r="K9" s="159" t="s">
        <v>5</v>
      </c>
      <c r="L9" s="163"/>
      <c r="M9" s="163"/>
      <c r="N9" s="163"/>
      <c r="O9" s="160"/>
    </row>
    <row r="10" spans="1:15" ht="30" x14ac:dyDescent="0.25">
      <c r="A10" s="151"/>
      <c r="B10" s="154"/>
      <c r="C10" s="54" t="s">
        <v>6</v>
      </c>
      <c r="D10" s="55" t="s">
        <v>24</v>
      </c>
      <c r="E10" s="55" t="s">
        <v>25</v>
      </c>
      <c r="F10" s="55" t="s">
        <v>7</v>
      </c>
      <c r="G10" s="56" t="s">
        <v>26</v>
      </c>
      <c r="H10" s="57" t="s">
        <v>83</v>
      </c>
      <c r="I10" s="152"/>
      <c r="J10" s="154"/>
      <c r="K10" s="54" t="s">
        <v>6</v>
      </c>
      <c r="L10" s="55" t="s">
        <v>24</v>
      </c>
      <c r="M10" s="55" t="s">
        <v>25</v>
      </c>
      <c r="N10" s="55" t="s">
        <v>7</v>
      </c>
      <c r="O10" s="58" t="s">
        <v>26</v>
      </c>
    </row>
    <row r="11" spans="1:15" ht="30" x14ac:dyDescent="0.25">
      <c r="A11" s="155"/>
      <c r="B11" s="158"/>
      <c r="C11" s="59" t="s">
        <v>8</v>
      </c>
      <c r="D11" s="60" t="s">
        <v>8</v>
      </c>
      <c r="E11" s="60" t="s">
        <v>80</v>
      </c>
      <c r="F11" s="60" t="s">
        <v>9</v>
      </c>
      <c r="G11" s="61" t="s">
        <v>81</v>
      </c>
      <c r="H11" s="62" t="s">
        <v>84</v>
      </c>
      <c r="I11" s="156"/>
      <c r="J11" s="158"/>
      <c r="K11" s="59" t="s">
        <v>8</v>
      </c>
      <c r="L11" s="60" t="s">
        <v>8</v>
      </c>
      <c r="M11" s="60" t="s">
        <v>80</v>
      </c>
      <c r="N11" s="60" t="s">
        <v>9</v>
      </c>
      <c r="O11" s="63" t="s">
        <v>81</v>
      </c>
    </row>
    <row r="12" spans="1:15" ht="15.75" thickBot="1" x14ac:dyDescent="0.3">
      <c r="A12" s="161"/>
      <c r="B12" s="162"/>
      <c r="C12" s="64" t="s">
        <v>10</v>
      </c>
      <c r="D12" s="65" t="s">
        <v>10</v>
      </c>
      <c r="E12" s="65" t="s">
        <v>10</v>
      </c>
      <c r="F12" s="65" t="s">
        <v>10</v>
      </c>
      <c r="G12" s="66" t="s">
        <v>10</v>
      </c>
      <c r="H12" s="67" t="s">
        <v>10</v>
      </c>
      <c r="I12" s="165"/>
      <c r="J12" s="162"/>
      <c r="K12" s="64" t="s">
        <v>10</v>
      </c>
      <c r="L12" s="65" t="s">
        <v>10</v>
      </c>
      <c r="M12" s="65" t="s">
        <v>10</v>
      </c>
      <c r="N12" s="65" t="s">
        <v>10</v>
      </c>
      <c r="O12" s="68" t="s">
        <v>10</v>
      </c>
    </row>
    <row r="13" spans="1:15" x14ac:dyDescent="0.25">
      <c r="A13" s="125" t="s">
        <v>11</v>
      </c>
      <c r="B13" s="69" t="s">
        <v>12</v>
      </c>
      <c r="C13" s="114">
        <f>'Initial Data'!E16</f>
        <v>124</v>
      </c>
      <c r="D13" s="115">
        <v>-2.7</v>
      </c>
      <c r="E13" s="116">
        <f>C13-D13</f>
        <v>126.7</v>
      </c>
      <c r="F13" s="116">
        <f>'Initial Data'!F16</f>
        <v>128.5</v>
      </c>
      <c r="G13" s="117">
        <f>E13-F13</f>
        <v>-1.7999999999999972</v>
      </c>
      <c r="H13" s="118">
        <f>(O13+G13)/2</f>
        <v>-1.7999999999999972</v>
      </c>
      <c r="I13" s="70" t="s">
        <v>11</v>
      </c>
      <c r="J13" s="69" t="s">
        <v>12</v>
      </c>
      <c r="K13" s="114">
        <f>'Initial Data'!L16</f>
        <v>124</v>
      </c>
      <c r="L13" s="115">
        <v>-2.7</v>
      </c>
      <c r="M13" s="116">
        <f>K13-L13</f>
        <v>126.7</v>
      </c>
      <c r="N13" s="116">
        <f>'Initial Data'!M16</f>
        <v>128.5</v>
      </c>
      <c r="O13" s="119">
        <f>M13-N13</f>
        <v>-1.7999999999999972</v>
      </c>
    </row>
    <row r="14" spans="1:15" x14ac:dyDescent="0.25">
      <c r="A14" s="71" t="s">
        <v>37</v>
      </c>
      <c r="B14" s="46"/>
      <c r="C14" s="9">
        <f>'Initial Data'!E20</f>
        <v>125.5</v>
      </c>
      <c r="D14" s="10">
        <v>-2.7</v>
      </c>
      <c r="E14" s="11">
        <f>C14-D14</f>
        <v>128.19999999999999</v>
      </c>
      <c r="F14" s="11">
        <f>'Initial Data'!F20</f>
        <v>127</v>
      </c>
      <c r="G14" s="25">
        <f>E14-F14</f>
        <v>1.1999999999999886</v>
      </c>
      <c r="H14" s="31">
        <f>(O14+G14)/2</f>
        <v>1.1999999999999886</v>
      </c>
      <c r="I14" s="72" t="s">
        <v>37</v>
      </c>
      <c r="J14" s="46"/>
      <c r="K14" s="9">
        <f>'Initial Data'!L20</f>
        <v>125.5</v>
      </c>
      <c r="L14" s="10">
        <v>-2.7</v>
      </c>
      <c r="M14" s="11">
        <f>K14-L14</f>
        <v>128.19999999999999</v>
      </c>
      <c r="N14" s="11">
        <f>'Initial Data'!M20</f>
        <v>127</v>
      </c>
      <c r="O14" s="28">
        <f>M14-N14</f>
        <v>1.1999999999999886</v>
      </c>
    </row>
    <row r="15" spans="1:15" x14ac:dyDescent="0.25">
      <c r="A15" s="126" t="s">
        <v>38</v>
      </c>
      <c r="B15" s="73"/>
      <c r="C15" s="9">
        <f>'Initial Data'!E24</f>
        <v>127</v>
      </c>
      <c r="D15" s="10">
        <v>-2.7</v>
      </c>
      <c r="E15" s="11">
        <f t="shared" ref="E15:E48" si="0">C15-D15</f>
        <v>129.69999999999999</v>
      </c>
      <c r="F15" s="11">
        <f>'Initial Data'!F24</f>
        <v>127.7</v>
      </c>
      <c r="G15" s="25">
        <f t="shared" ref="G15:G47" si="1">E15-F15</f>
        <v>1.9999999999999858</v>
      </c>
      <c r="H15" s="31">
        <f t="shared" ref="H15:H48" si="2">(O15+G15)/2</f>
        <v>1.9999999999999858</v>
      </c>
      <c r="I15" s="74" t="s">
        <v>38</v>
      </c>
      <c r="J15" s="73"/>
      <c r="K15" s="9">
        <f>'Initial Data'!L24</f>
        <v>127</v>
      </c>
      <c r="L15" s="10">
        <v>-2.7</v>
      </c>
      <c r="M15" s="11">
        <f t="shared" ref="M15:M48" si="3">K15-L15</f>
        <v>129.69999999999999</v>
      </c>
      <c r="N15" s="11">
        <f>'Initial Data'!M24</f>
        <v>127.7</v>
      </c>
      <c r="O15" s="28">
        <f t="shared" ref="O15:O47" si="4">M15-N15</f>
        <v>1.9999999999999858</v>
      </c>
    </row>
    <row r="16" spans="1:15" x14ac:dyDescent="0.25">
      <c r="A16" s="75" t="s">
        <v>39</v>
      </c>
      <c r="B16" s="73"/>
      <c r="C16" s="9">
        <f>'Initial Data'!E28</f>
        <v>128</v>
      </c>
      <c r="D16" s="10">
        <v>-2.7</v>
      </c>
      <c r="E16" s="11">
        <f t="shared" si="0"/>
        <v>130.69999999999999</v>
      </c>
      <c r="F16" s="11">
        <f>'Initial Data'!F28</f>
        <v>129.5</v>
      </c>
      <c r="G16" s="25">
        <f t="shared" si="1"/>
        <v>1.1999999999999886</v>
      </c>
      <c r="H16" s="31">
        <f t="shared" si="2"/>
        <v>1.1999999999999886</v>
      </c>
      <c r="I16" s="76" t="s">
        <v>39</v>
      </c>
      <c r="J16" s="73"/>
      <c r="K16" s="9">
        <f>'Initial Data'!L28</f>
        <v>128</v>
      </c>
      <c r="L16" s="10">
        <v>-2.7</v>
      </c>
      <c r="M16" s="11">
        <f t="shared" si="3"/>
        <v>130.69999999999999</v>
      </c>
      <c r="N16" s="11">
        <f>'Initial Data'!M28</f>
        <v>129.5</v>
      </c>
      <c r="O16" s="28">
        <f t="shared" si="4"/>
        <v>1.1999999999999886</v>
      </c>
    </row>
    <row r="17" spans="1:15" x14ac:dyDescent="0.25">
      <c r="A17" s="126" t="s">
        <v>40</v>
      </c>
      <c r="B17" s="73"/>
      <c r="C17" s="9">
        <f>'Initial Data'!E32</f>
        <v>128.5</v>
      </c>
      <c r="D17" s="10">
        <v>-2.7</v>
      </c>
      <c r="E17" s="11">
        <f t="shared" si="0"/>
        <v>131.19999999999999</v>
      </c>
      <c r="F17" s="11">
        <f>'Initial Data'!F32</f>
        <v>130.1</v>
      </c>
      <c r="G17" s="25">
        <f t="shared" si="1"/>
        <v>1.0999999999999943</v>
      </c>
      <c r="H17" s="31">
        <f t="shared" si="2"/>
        <v>1.0999999999999943</v>
      </c>
      <c r="I17" s="74" t="s">
        <v>40</v>
      </c>
      <c r="J17" s="73"/>
      <c r="K17" s="9">
        <f>'Initial Data'!L32</f>
        <v>128.5</v>
      </c>
      <c r="L17" s="10">
        <v>-2.7</v>
      </c>
      <c r="M17" s="11">
        <f t="shared" si="3"/>
        <v>131.19999999999999</v>
      </c>
      <c r="N17" s="11">
        <f>'Initial Data'!M32</f>
        <v>130.1</v>
      </c>
      <c r="O17" s="28">
        <f t="shared" si="4"/>
        <v>1.0999999999999943</v>
      </c>
    </row>
    <row r="18" spans="1:15" x14ac:dyDescent="0.25">
      <c r="A18" s="126" t="s">
        <v>41</v>
      </c>
      <c r="B18" s="73"/>
      <c r="C18" s="9">
        <f>'Initial Data'!E36</f>
        <v>129.5</v>
      </c>
      <c r="D18" s="10">
        <v>-2.7</v>
      </c>
      <c r="E18" s="11">
        <f t="shared" si="0"/>
        <v>132.19999999999999</v>
      </c>
      <c r="F18" s="11">
        <f>'Initial Data'!F36</f>
        <v>131.19999999999999</v>
      </c>
      <c r="G18" s="25">
        <f t="shared" si="1"/>
        <v>1</v>
      </c>
      <c r="H18" s="31">
        <f t="shared" si="2"/>
        <v>1</v>
      </c>
      <c r="I18" s="74" t="s">
        <v>41</v>
      </c>
      <c r="J18" s="73"/>
      <c r="K18" s="9">
        <f>'Initial Data'!L36</f>
        <v>129.5</v>
      </c>
      <c r="L18" s="10">
        <v>-2.7</v>
      </c>
      <c r="M18" s="11">
        <f t="shared" si="3"/>
        <v>132.19999999999999</v>
      </c>
      <c r="N18" s="11">
        <f>'Initial Data'!M36</f>
        <v>131.19999999999999</v>
      </c>
      <c r="O18" s="28">
        <f t="shared" si="4"/>
        <v>1</v>
      </c>
    </row>
    <row r="19" spans="1:15" x14ac:dyDescent="0.25">
      <c r="A19" s="126" t="s">
        <v>42</v>
      </c>
      <c r="B19" s="73"/>
      <c r="C19" s="9">
        <f>'Initial Data'!E40</f>
        <v>130</v>
      </c>
      <c r="D19" s="10">
        <v>-2.7</v>
      </c>
      <c r="E19" s="11">
        <f t="shared" si="0"/>
        <v>132.69999999999999</v>
      </c>
      <c r="F19" s="11">
        <f>'Initial Data'!F40</f>
        <v>134.1</v>
      </c>
      <c r="G19" s="25">
        <f t="shared" si="1"/>
        <v>-1.4000000000000057</v>
      </c>
      <c r="H19" s="31">
        <f t="shared" si="2"/>
        <v>-1.4000000000000057</v>
      </c>
      <c r="I19" s="74" t="s">
        <v>42</v>
      </c>
      <c r="J19" s="73"/>
      <c r="K19" s="9">
        <f>'Initial Data'!L40</f>
        <v>130</v>
      </c>
      <c r="L19" s="10">
        <v>-2.7</v>
      </c>
      <c r="M19" s="11">
        <f t="shared" si="3"/>
        <v>132.69999999999999</v>
      </c>
      <c r="N19" s="11">
        <f>'Initial Data'!M40</f>
        <v>134.1</v>
      </c>
      <c r="O19" s="28">
        <f t="shared" si="4"/>
        <v>-1.4000000000000057</v>
      </c>
    </row>
    <row r="20" spans="1:15" x14ac:dyDescent="0.25">
      <c r="A20" s="75" t="s">
        <v>43</v>
      </c>
      <c r="B20" s="73"/>
      <c r="C20" s="9">
        <f>'Initial Data'!E44</f>
        <v>131.5</v>
      </c>
      <c r="D20" s="10">
        <v>-2.7</v>
      </c>
      <c r="E20" s="11">
        <f t="shared" si="0"/>
        <v>134.19999999999999</v>
      </c>
      <c r="F20" s="11">
        <f>'Initial Data'!F44</f>
        <v>137</v>
      </c>
      <c r="G20" s="25">
        <f t="shared" si="1"/>
        <v>-2.8000000000000114</v>
      </c>
      <c r="H20" s="31">
        <f t="shared" si="2"/>
        <v>-2.8000000000000114</v>
      </c>
      <c r="I20" s="76" t="s">
        <v>43</v>
      </c>
      <c r="J20" s="73"/>
      <c r="K20" s="9">
        <f>'Initial Data'!L44</f>
        <v>131.5</v>
      </c>
      <c r="L20" s="10">
        <v>-2.7</v>
      </c>
      <c r="M20" s="11">
        <f t="shared" si="3"/>
        <v>134.19999999999999</v>
      </c>
      <c r="N20" s="11">
        <f>'Initial Data'!M44</f>
        <v>137</v>
      </c>
      <c r="O20" s="28">
        <f t="shared" si="4"/>
        <v>-2.8000000000000114</v>
      </c>
    </row>
    <row r="21" spans="1:15" x14ac:dyDescent="0.25">
      <c r="A21" s="126" t="s">
        <v>72</v>
      </c>
      <c r="B21" s="73"/>
      <c r="C21" s="9">
        <f>'Initial Data'!E48</f>
        <v>131.5</v>
      </c>
      <c r="D21" s="10">
        <v>-2.7</v>
      </c>
      <c r="E21" s="11">
        <f t="shared" si="0"/>
        <v>134.19999999999999</v>
      </c>
      <c r="F21" s="11">
        <f>'Initial Data'!F48</f>
        <v>137</v>
      </c>
      <c r="G21" s="25">
        <f t="shared" si="1"/>
        <v>-2.8000000000000114</v>
      </c>
      <c r="H21" s="31">
        <f t="shared" si="2"/>
        <v>-2.8000000000000114</v>
      </c>
      <c r="I21" s="74" t="s">
        <v>72</v>
      </c>
      <c r="J21" s="73"/>
      <c r="K21" s="9">
        <f>'Initial Data'!L48</f>
        <v>131.5</v>
      </c>
      <c r="L21" s="10">
        <v>-2.7</v>
      </c>
      <c r="M21" s="11">
        <f t="shared" si="3"/>
        <v>134.19999999999999</v>
      </c>
      <c r="N21" s="11">
        <f>'Initial Data'!M48</f>
        <v>137</v>
      </c>
      <c r="O21" s="28">
        <f t="shared" si="4"/>
        <v>-2.8000000000000114</v>
      </c>
    </row>
    <row r="22" spans="1:15" ht="15.75" thickBot="1" x14ac:dyDescent="0.3">
      <c r="A22" s="77" t="s">
        <v>45</v>
      </c>
      <c r="B22" s="78" t="s">
        <v>18</v>
      </c>
      <c r="C22" s="120">
        <f>'Initial Data'!E52</f>
        <v>131.5</v>
      </c>
      <c r="D22" s="24">
        <v>-2.7</v>
      </c>
      <c r="E22" s="121">
        <f t="shared" si="0"/>
        <v>134.19999999999999</v>
      </c>
      <c r="F22" s="121">
        <f>'Initial Data'!F52</f>
        <v>137</v>
      </c>
      <c r="G22" s="122">
        <f t="shared" si="1"/>
        <v>-2.8000000000000114</v>
      </c>
      <c r="H22" s="123">
        <f t="shared" si="2"/>
        <v>-2.8000000000000114</v>
      </c>
      <c r="I22" s="79" t="s">
        <v>45</v>
      </c>
      <c r="J22" s="78" t="s">
        <v>18</v>
      </c>
      <c r="K22" s="120">
        <f>'Initial Data'!L52</f>
        <v>131.5</v>
      </c>
      <c r="L22" s="24">
        <v>-2.7</v>
      </c>
      <c r="M22" s="121">
        <f t="shared" si="3"/>
        <v>134.19999999999999</v>
      </c>
      <c r="N22" s="121">
        <f>'Initial Data'!M52</f>
        <v>137</v>
      </c>
      <c r="O22" s="124">
        <f t="shared" si="4"/>
        <v>-2.8000000000000114</v>
      </c>
    </row>
    <row r="23" spans="1:15" x14ac:dyDescent="0.25">
      <c r="A23" s="80" t="s">
        <v>46</v>
      </c>
      <c r="B23" s="81"/>
      <c r="C23" s="21">
        <f>'Initial Data'!E56</f>
        <v>124</v>
      </c>
      <c r="D23" s="22">
        <v>-2.7</v>
      </c>
      <c r="E23" s="23">
        <f t="shared" si="0"/>
        <v>126.7</v>
      </c>
      <c r="F23" s="23">
        <f>'Initial Data'!F56</f>
        <v>128.5</v>
      </c>
      <c r="G23" s="26">
        <f t="shared" si="1"/>
        <v>-1.7999999999999972</v>
      </c>
      <c r="H23" s="33">
        <f t="shared" si="2"/>
        <v>-1.7999999999999972</v>
      </c>
      <c r="I23" s="82" t="s">
        <v>46</v>
      </c>
      <c r="J23" s="81"/>
      <c r="K23" s="21">
        <f>'Initial Data'!L56</f>
        <v>124</v>
      </c>
      <c r="L23" s="22">
        <v>-2.7</v>
      </c>
      <c r="M23" s="23">
        <f t="shared" si="3"/>
        <v>126.7</v>
      </c>
      <c r="N23" s="23">
        <f>'Initial Data'!M56</f>
        <v>128.5</v>
      </c>
      <c r="O23" s="29">
        <f t="shared" si="4"/>
        <v>-1.7999999999999972</v>
      </c>
    </row>
    <row r="24" spans="1:15" x14ac:dyDescent="0.25">
      <c r="A24" s="75" t="s">
        <v>47</v>
      </c>
      <c r="B24" s="73"/>
      <c r="C24" s="9">
        <f>'Initial Data'!E60</f>
        <v>125.5</v>
      </c>
      <c r="D24" s="10">
        <v>-2.7</v>
      </c>
      <c r="E24" s="11">
        <f t="shared" si="0"/>
        <v>128.19999999999999</v>
      </c>
      <c r="F24" s="11">
        <f>'Initial Data'!F60</f>
        <v>127</v>
      </c>
      <c r="G24" s="25">
        <f t="shared" si="1"/>
        <v>1.1999999999999886</v>
      </c>
      <c r="H24" s="31">
        <f t="shared" si="2"/>
        <v>1.1999999999999886</v>
      </c>
      <c r="I24" s="76" t="s">
        <v>47</v>
      </c>
      <c r="J24" s="73"/>
      <c r="K24" s="9">
        <f>'Initial Data'!L60</f>
        <v>125.5</v>
      </c>
      <c r="L24" s="10">
        <v>-2.7</v>
      </c>
      <c r="M24" s="11">
        <f t="shared" si="3"/>
        <v>128.19999999999999</v>
      </c>
      <c r="N24" s="11">
        <f>'Initial Data'!M60</f>
        <v>127</v>
      </c>
      <c r="O24" s="28">
        <f t="shared" si="4"/>
        <v>1.1999999999999886</v>
      </c>
    </row>
    <row r="25" spans="1:15" x14ac:dyDescent="0.25">
      <c r="A25" s="126" t="s">
        <v>48</v>
      </c>
      <c r="B25" s="73"/>
      <c r="C25" s="9">
        <f>'Initial Data'!E64</f>
        <v>127</v>
      </c>
      <c r="D25" s="10">
        <v>-2.7</v>
      </c>
      <c r="E25" s="11">
        <f t="shared" si="0"/>
        <v>129.69999999999999</v>
      </c>
      <c r="F25" s="11">
        <f>'Initial Data'!F64</f>
        <v>127.7</v>
      </c>
      <c r="G25" s="25">
        <f t="shared" si="1"/>
        <v>1.9999999999999858</v>
      </c>
      <c r="H25" s="31">
        <f t="shared" si="2"/>
        <v>1.9999999999999858</v>
      </c>
      <c r="I25" s="74" t="s">
        <v>48</v>
      </c>
      <c r="J25" s="73"/>
      <c r="K25" s="9">
        <f>'Initial Data'!L64</f>
        <v>127</v>
      </c>
      <c r="L25" s="10">
        <v>-2.7</v>
      </c>
      <c r="M25" s="11">
        <f t="shared" si="3"/>
        <v>129.69999999999999</v>
      </c>
      <c r="N25" s="11">
        <f>'Initial Data'!M64</f>
        <v>127.7</v>
      </c>
      <c r="O25" s="28">
        <f t="shared" si="4"/>
        <v>1.9999999999999858</v>
      </c>
    </row>
    <row r="26" spans="1:15" x14ac:dyDescent="0.25">
      <c r="A26" s="126" t="s">
        <v>73</v>
      </c>
      <c r="B26" s="73"/>
      <c r="C26" s="9">
        <f>'Initial Data'!E68</f>
        <v>128</v>
      </c>
      <c r="D26" s="10">
        <v>-2.7</v>
      </c>
      <c r="E26" s="11">
        <f t="shared" si="0"/>
        <v>130.69999999999999</v>
      </c>
      <c r="F26" s="11">
        <f>'Initial Data'!F68</f>
        <v>129.5</v>
      </c>
      <c r="G26" s="25">
        <f t="shared" si="1"/>
        <v>1.1999999999999886</v>
      </c>
      <c r="H26" s="31">
        <f t="shared" si="2"/>
        <v>1.1999999999999886</v>
      </c>
      <c r="I26" s="74" t="s">
        <v>73</v>
      </c>
      <c r="J26" s="73"/>
      <c r="K26" s="9">
        <f>'Initial Data'!L68</f>
        <v>128</v>
      </c>
      <c r="L26" s="10">
        <v>-2.7</v>
      </c>
      <c r="M26" s="11">
        <f t="shared" si="3"/>
        <v>130.69999999999999</v>
      </c>
      <c r="N26" s="11">
        <f>'Initial Data'!M68</f>
        <v>129.5</v>
      </c>
      <c r="O26" s="28">
        <f t="shared" si="4"/>
        <v>1.1999999999999886</v>
      </c>
    </row>
    <row r="27" spans="1:15" x14ac:dyDescent="0.25">
      <c r="A27" s="126" t="s">
        <v>50</v>
      </c>
      <c r="B27" s="73"/>
      <c r="C27" s="9">
        <f>'Initial Data'!E72</f>
        <v>128.5</v>
      </c>
      <c r="D27" s="10">
        <v>-2.7</v>
      </c>
      <c r="E27" s="11">
        <f t="shared" si="0"/>
        <v>131.19999999999999</v>
      </c>
      <c r="F27" s="11">
        <f>'Initial Data'!F72</f>
        <v>130.1</v>
      </c>
      <c r="G27" s="25">
        <f t="shared" si="1"/>
        <v>1.0999999999999943</v>
      </c>
      <c r="H27" s="31">
        <f t="shared" si="2"/>
        <v>1.0999999999999943</v>
      </c>
      <c r="I27" s="74" t="s">
        <v>50</v>
      </c>
      <c r="J27" s="73"/>
      <c r="K27" s="9">
        <f>'Initial Data'!L72</f>
        <v>128.5</v>
      </c>
      <c r="L27" s="10">
        <v>-2.7</v>
      </c>
      <c r="M27" s="11">
        <f t="shared" si="3"/>
        <v>131.19999999999999</v>
      </c>
      <c r="N27" s="11">
        <f>'Initial Data'!M72</f>
        <v>130.1</v>
      </c>
      <c r="O27" s="28">
        <f t="shared" si="4"/>
        <v>1.0999999999999943</v>
      </c>
    </row>
    <row r="28" spans="1:15" x14ac:dyDescent="0.25">
      <c r="A28" s="75" t="s">
        <v>74</v>
      </c>
      <c r="B28" s="73"/>
      <c r="C28" s="9">
        <f>'Initial Data'!E76</f>
        <v>129.5</v>
      </c>
      <c r="D28" s="10">
        <v>-2.7</v>
      </c>
      <c r="E28" s="11">
        <f t="shared" si="0"/>
        <v>132.19999999999999</v>
      </c>
      <c r="F28" s="11">
        <f>'Initial Data'!F76</f>
        <v>131.19999999999999</v>
      </c>
      <c r="G28" s="25">
        <f t="shared" si="1"/>
        <v>1</v>
      </c>
      <c r="H28" s="31">
        <f t="shared" si="2"/>
        <v>1</v>
      </c>
      <c r="I28" s="76" t="s">
        <v>74</v>
      </c>
      <c r="J28" s="73"/>
      <c r="K28" s="9">
        <f>'Initial Data'!L76</f>
        <v>129.5</v>
      </c>
      <c r="L28" s="10">
        <v>-2.7</v>
      </c>
      <c r="M28" s="11">
        <f t="shared" si="3"/>
        <v>132.19999999999999</v>
      </c>
      <c r="N28" s="11">
        <f>'Initial Data'!M76</f>
        <v>131.19999999999999</v>
      </c>
      <c r="O28" s="28">
        <f t="shared" si="4"/>
        <v>1</v>
      </c>
    </row>
    <row r="29" spans="1:15" x14ac:dyDescent="0.25">
      <c r="A29" s="126" t="s">
        <v>52</v>
      </c>
      <c r="B29" s="73"/>
      <c r="C29" s="9">
        <f>'Initial Data'!E80</f>
        <v>130</v>
      </c>
      <c r="D29" s="10">
        <v>-2.7</v>
      </c>
      <c r="E29" s="11">
        <f t="shared" si="0"/>
        <v>132.69999999999999</v>
      </c>
      <c r="F29" s="11">
        <f>'Initial Data'!F80</f>
        <v>134.1</v>
      </c>
      <c r="G29" s="25">
        <f t="shared" si="1"/>
        <v>-1.4000000000000057</v>
      </c>
      <c r="H29" s="31">
        <f t="shared" si="2"/>
        <v>-1.4000000000000057</v>
      </c>
      <c r="I29" s="74" t="s">
        <v>52</v>
      </c>
      <c r="J29" s="73"/>
      <c r="K29" s="9">
        <f>'Initial Data'!L80</f>
        <v>130</v>
      </c>
      <c r="L29" s="10">
        <v>-2.7</v>
      </c>
      <c r="M29" s="11">
        <f t="shared" si="3"/>
        <v>132.69999999999999</v>
      </c>
      <c r="N29" s="11">
        <f>'Initial Data'!M80</f>
        <v>134.1</v>
      </c>
      <c r="O29" s="28">
        <f t="shared" si="4"/>
        <v>-1.4000000000000057</v>
      </c>
    </row>
    <row r="30" spans="1:15" x14ac:dyDescent="0.25">
      <c r="A30" s="71" t="s">
        <v>53</v>
      </c>
      <c r="B30" s="46"/>
      <c r="C30" s="9">
        <f>'Initial Data'!E84</f>
        <v>131.5</v>
      </c>
      <c r="D30" s="10">
        <v>-2.7</v>
      </c>
      <c r="E30" s="11">
        <f t="shared" si="0"/>
        <v>134.19999999999999</v>
      </c>
      <c r="F30" s="11">
        <f>'Initial Data'!F84</f>
        <v>137</v>
      </c>
      <c r="G30" s="25">
        <f t="shared" si="1"/>
        <v>-2.8000000000000114</v>
      </c>
      <c r="H30" s="31">
        <f t="shared" si="2"/>
        <v>-2.8000000000000114</v>
      </c>
      <c r="I30" s="72" t="s">
        <v>53</v>
      </c>
      <c r="J30" s="46"/>
      <c r="K30" s="9">
        <f>'Initial Data'!L84</f>
        <v>131.5</v>
      </c>
      <c r="L30" s="10">
        <v>-2.7</v>
      </c>
      <c r="M30" s="11">
        <f t="shared" si="3"/>
        <v>134.19999999999999</v>
      </c>
      <c r="N30" s="11">
        <f>'Initial Data'!M84</f>
        <v>137</v>
      </c>
      <c r="O30" s="28">
        <f t="shared" si="4"/>
        <v>-2.8000000000000114</v>
      </c>
    </row>
    <row r="31" spans="1:15" ht="15.75" thickBot="1" x14ac:dyDescent="0.3">
      <c r="A31" s="127" t="s">
        <v>19</v>
      </c>
      <c r="B31" s="83" t="s">
        <v>20</v>
      </c>
      <c r="C31" s="120">
        <f>'Initial Data'!E88</f>
        <v>131.5</v>
      </c>
      <c r="D31" s="24">
        <v>-2.7</v>
      </c>
      <c r="E31" s="121">
        <f t="shared" si="0"/>
        <v>134.19999999999999</v>
      </c>
      <c r="F31" s="121">
        <f>'Initial Data'!F88</f>
        <v>137</v>
      </c>
      <c r="G31" s="122">
        <f t="shared" si="1"/>
        <v>-2.8000000000000114</v>
      </c>
      <c r="H31" s="123">
        <f t="shared" si="2"/>
        <v>-2.8000000000000114</v>
      </c>
      <c r="I31" s="84" t="s">
        <v>19</v>
      </c>
      <c r="J31" s="83" t="s">
        <v>20</v>
      </c>
      <c r="K31" s="120">
        <f>'Initial Data'!L88</f>
        <v>131.5</v>
      </c>
      <c r="L31" s="24">
        <v>-2.7</v>
      </c>
      <c r="M31" s="121">
        <f t="shared" si="3"/>
        <v>134.19999999999999</v>
      </c>
      <c r="N31" s="121">
        <f>'Initial Data'!M88</f>
        <v>137</v>
      </c>
      <c r="O31" s="124">
        <f t="shared" si="4"/>
        <v>-2.8000000000000114</v>
      </c>
    </row>
    <row r="32" spans="1:15" x14ac:dyDescent="0.25">
      <c r="A32" s="85" t="s">
        <v>55</v>
      </c>
      <c r="B32" s="81"/>
      <c r="C32" s="21">
        <f>'Initial Data'!E92</f>
        <v>131.5</v>
      </c>
      <c r="D32" s="22">
        <v>-2.7</v>
      </c>
      <c r="E32" s="23">
        <f t="shared" si="0"/>
        <v>134.19999999999999</v>
      </c>
      <c r="F32" s="23">
        <f>'Initial Data'!F92</f>
        <v>137</v>
      </c>
      <c r="G32" s="26">
        <f t="shared" si="1"/>
        <v>-2.8000000000000114</v>
      </c>
      <c r="H32" s="33">
        <f t="shared" si="2"/>
        <v>-2.8000000000000114</v>
      </c>
      <c r="I32" s="86" t="s">
        <v>55</v>
      </c>
      <c r="J32" s="81"/>
      <c r="K32" s="21">
        <f>'Initial Data'!L92</f>
        <v>131.5</v>
      </c>
      <c r="L32" s="22">
        <v>-2.7</v>
      </c>
      <c r="M32" s="23">
        <f t="shared" si="3"/>
        <v>134.19999999999999</v>
      </c>
      <c r="N32" s="23">
        <f>'Initial Data'!M92</f>
        <v>137</v>
      </c>
      <c r="O32" s="29">
        <f t="shared" si="4"/>
        <v>-2.8000000000000114</v>
      </c>
    </row>
    <row r="33" spans="1:15" x14ac:dyDescent="0.25">
      <c r="A33" s="126" t="s">
        <v>56</v>
      </c>
      <c r="B33" s="73"/>
      <c r="C33" s="9">
        <f>'Initial Data'!E96</f>
        <v>124</v>
      </c>
      <c r="D33" s="10">
        <v>-2.7</v>
      </c>
      <c r="E33" s="11">
        <f t="shared" si="0"/>
        <v>126.7</v>
      </c>
      <c r="F33" s="11">
        <f>'Initial Data'!F96</f>
        <v>128.5</v>
      </c>
      <c r="G33" s="25">
        <f t="shared" si="1"/>
        <v>-1.7999999999999972</v>
      </c>
      <c r="H33" s="31">
        <f t="shared" si="2"/>
        <v>-1.7999999999999972</v>
      </c>
      <c r="I33" s="74" t="s">
        <v>56</v>
      </c>
      <c r="J33" s="73"/>
      <c r="K33" s="9">
        <f>'Initial Data'!L96</f>
        <v>124</v>
      </c>
      <c r="L33" s="10">
        <v>-2.7</v>
      </c>
      <c r="M33" s="11">
        <f t="shared" si="3"/>
        <v>126.7</v>
      </c>
      <c r="N33" s="11">
        <f>'Initial Data'!M96</f>
        <v>128.5</v>
      </c>
      <c r="O33" s="28">
        <f t="shared" si="4"/>
        <v>-1.7999999999999972</v>
      </c>
    </row>
    <row r="34" spans="1:15" x14ac:dyDescent="0.25">
      <c r="A34" s="126" t="s">
        <v>75</v>
      </c>
      <c r="B34" s="73"/>
      <c r="C34" s="9">
        <f>'Initial Data'!E100</f>
        <v>125.5</v>
      </c>
      <c r="D34" s="10">
        <v>-2.7</v>
      </c>
      <c r="E34" s="11">
        <f t="shared" si="0"/>
        <v>128.19999999999999</v>
      </c>
      <c r="F34" s="11">
        <f>'Initial Data'!F100</f>
        <v>127</v>
      </c>
      <c r="G34" s="25">
        <f t="shared" si="1"/>
        <v>1.1999999999999886</v>
      </c>
      <c r="H34" s="31">
        <f t="shared" si="2"/>
        <v>1.1999999999999886</v>
      </c>
      <c r="I34" s="74" t="s">
        <v>75</v>
      </c>
      <c r="J34" s="73"/>
      <c r="K34" s="9">
        <f>'Initial Data'!L100</f>
        <v>125.5</v>
      </c>
      <c r="L34" s="10">
        <v>-2.7</v>
      </c>
      <c r="M34" s="11">
        <f t="shared" si="3"/>
        <v>128.19999999999999</v>
      </c>
      <c r="N34" s="11">
        <f>'Initial Data'!M100</f>
        <v>127</v>
      </c>
      <c r="O34" s="28">
        <f t="shared" si="4"/>
        <v>1.1999999999999886</v>
      </c>
    </row>
    <row r="35" spans="1:15" x14ac:dyDescent="0.25">
      <c r="A35" s="126" t="s">
        <v>58</v>
      </c>
      <c r="B35" s="73"/>
      <c r="C35" s="9">
        <f>'Initial Data'!E104</f>
        <v>127</v>
      </c>
      <c r="D35" s="10">
        <v>-2.7</v>
      </c>
      <c r="E35" s="11">
        <f t="shared" si="0"/>
        <v>129.69999999999999</v>
      </c>
      <c r="F35" s="11">
        <f>'Initial Data'!F104</f>
        <v>127.7</v>
      </c>
      <c r="G35" s="25">
        <f t="shared" si="1"/>
        <v>1.9999999999999858</v>
      </c>
      <c r="H35" s="31">
        <f>(O35+G35)/2</f>
        <v>1.9999999999999858</v>
      </c>
      <c r="I35" s="74" t="s">
        <v>58</v>
      </c>
      <c r="J35" s="73"/>
      <c r="K35" s="9">
        <f>'Initial Data'!L104</f>
        <v>127</v>
      </c>
      <c r="L35" s="10">
        <v>-2.7</v>
      </c>
      <c r="M35" s="11">
        <f>K35-L35</f>
        <v>129.69999999999999</v>
      </c>
      <c r="N35" s="11">
        <f>'Initial Data'!M104</f>
        <v>127.7</v>
      </c>
      <c r="O35" s="28">
        <f t="shared" si="4"/>
        <v>1.9999999999999858</v>
      </c>
    </row>
    <row r="36" spans="1:15" x14ac:dyDescent="0.25">
      <c r="A36" s="75" t="s">
        <v>59</v>
      </c>
      <c r="B36" s="73"/>
      <c r="C36" s="9">
        <f>'Initial Data'!E108</f>
        <v>128</v>
      </c>
      <c r="D36" s="10">
        <v>-2.7</v>
      </c>
      <c r="E36" s="11">
        <f t="shared" si="0"/>
        <v>130.69999999999999</v>
      </c>
      <c r="F36" s="11">
        <f>'Initial Data'!F108</f>
        <v>129.5</v>
      </c>
      <c r="G36" s="25">
        <f t="shared" si="1"/>
        <v>1.1999999999999886</v>
      </c>
      <c r="H36" s="31">
        <f t="shared" si="2"/>
        <v>1.1999999999999886</v>
      </c>
      <c r="I36" s="76" t="s">
        <v>59</v>
      </c>
      <c r="J36" s="73"/>
      <c r="K36" s="9">
        <f>'Initial Data'!L108</f>
        <v>128</v>
      </c>
      <c r="L36" s="10">
        <v>-2.7</v>
      </c>
      <c r="M36" s="11">
        <f t="shared" si="3"/>
        <v>130.69999999999999</v>
      </c>
      <c r="N36" s="11">
        <f>'Initial Data'!M108</f>
        <v>129.5</v>
      </c>
      <c r="O36" s="28">
        <f t="shared" si="4"/>
        <v>1.1999999999999886</v>
      </c>
    </row>
    <row r="37" spans="1:15" x14ac:dyDescent="0.25">
      <c r="A37" s="126" t="s">
        <v>60</v>
      </c>
      <c r="B37" s="73"/>
      <c r="C37" s="9">
        <f>'Initial Data'!E112</f>
        <v>128.5</v>
      </c>
      <c r="D37" s="10">
        <v>-2.7</v>
      </c>
      <c r="E37" s="11">
        <f t="shared" si="0"/>
        <v>131.19999999999999</v>
      </c>
      <c r="F37" s="11">
        <f>'Initial Data'!F112</f>
        <v>130.1</v>
      </c>
      <c r="G37" s="25">
        <f t="shared" si="1"/>
        <v>1.0999999999999943</v>
      </c>
      <c r="H37" s="31">
        <f t="shared" si="2"/>
        <v>1.0999999999999943</v>
      </c>
      <c r="I37" s="74" t="s">
        <v>60</v>
      </c>
      <c r="J37" s="73"/>
      <c r="K37" s="9">
        <f>'Initial Data'!L112</f>
        <v>128.5</v>
      </c>
      <c r="L37" s="10">
        <v>-2.7</v>
      </c>
      <c r="M37" s="11">
        <f t="shared" si="3"/>
        <v>131.19999999999999</v>
      </c>
      <c r="N37" s="11">
        <f>'Initial Data'!M112</f>
        <v>130.1</v>
      </c>
      <c r="O37" s="28">
        <f t="shared" si="4"/>
        <v>1.0999999999999943</v>
      </c>
    </row>
    <row r="38" spans="1:15" x14ac:dyDescent="0.25">
      <c r="A38" s="71" t="s">
        <v>76</v>
      </c>
      <c r="B38" s="46"/>
      <c r="C38" s="9">
        <f>'Initial Data'!E116</f>
        <v>129.5</v>
      </c>
      <c r="D38" s="10">
        <v>-2.7</v>
      </c>
      <c r="E38" s="11">
        <f t="shared" si="0"/>
        <v>132.19999999999999</v>
      </c>
      <c r="F38" s="11">
        <f>'Initial Data'!F116</f>
        <v>131.19999999999999</v>
      </c>
      <c r="G38" s="25">
        <f t="shared" si="1"/>
        <v>1</v>
      </c>
      <c r="H38" s="31">
        <f t="shared" si="2"/>
        <v>1</v>
      </c>
      <c r="I38" s="72" t="s">
        <v>76</v>
      </c>
      <c r="J38" s="46"/>
      <c r="K38" s="9">
        <f>'Initial Data'!L116</f>
        <v>129.5</v>
      </c>
      <c r="L38" s="10">
        <v>-2.7</v>
      </c>
      <c r="M38" s="11">
        <f t="shared" si="3"/>
        <v>132.19999999999999</v>
      </c>
      <c r="N38" s="11">
        <f>'Initial Data'!M116</f>
        <v>131.19999999999999</v>
      </c>
      <c r="O38" s="28">
        <f t="shared" si="4"/>
        <v>1</v>
      </c>
    </row>
    <row r="39" spans="1:15" x14ac:dyDescent="0.25">
      <c r="A39" s="126" t="s">
        <v>62</v>
      </c>
      <c r="B39" s="73"/>
      <c r="C39" s="9">
        <f>'Initial Data'!E120</f>
        <v>130</v>
      </c>
      <c r="D39" s="10">
        <v>-2.7</v>
      </c>
      <c r="E39" s="11">
        <f t="shared" si="0"/>
        <v>132.69999999999999</v>
      </c>
      <c r="F39" s="11">
        <f>'Initial Data'!F120</f>
        <v>134.1</v>
      </c>
      <c r="G39" s="25">
        <f t="shared" si="1"/>
        <v>-1.4000000000000057</v>
      </c>
      <c r="H39" s="31">
        <f t="shared" si="2"/>
        <v>-1.4000000000000057</v>
      </c>
      <c r="I39" s="74" t="s">
        <v>62</v>
      </c>
      <c r="J39" s="73"/>
      <c r="K39" s="9">
        <f>'Initial Data'!L120</f>
        <v>130</v>
      </c>
      <c r="L39" s="10">
        <v>-2.7</v>
      </c>
      <c r="M39" s="11">
        <f t="shared" si="3"/>
        <v>132.69999999999999</v>
      </c>
      <c r="N39" s="11">
        <f>'Initial Data'!M120</f>
        <v>134.1</v>
      </c>
      <c r="O39" s="28">
        <f t="shared" si="4"/>
        <v>-1.4000000000000057</v>
      </c>
    </row>
    <row r="40" spans="1:15" ht="15.75" thickBot="1" x14ac:dyDescent="0.3">
      <c r="A40" s="87" t="s">
        <v>63</v>
      </c>
      <c r="B40" s="83" t="s">
        <v>21</v>
      </c>
      <c r="C40" s="120">
        <f>'Initial Data'!E124</f>
        <v>131.5</v>
      </c>
      <c r="D40" s="24">
        <v>-2.7</v>
      </c>
      <c r="E40" s="121">
        <f t="shared" si="0"/>
        <v>134.19999999999999</v>
      </c>
      <c r="F40" s="121">
        <f>'Initial Data'!F124</f>
        <v>137</v>
      </c>
      <c r="G40" s="122">
        <f t="shared" si="1"/>
        <v>-2.8000000000000114</v>
      </c>
      <c r="H40" s="123">
        <f t="shared" si="2"/>
        <v>-2.8000000000000114</v>
      </c>
      <c r="I40" s="88" t="s">
        <v>63</v>
      </c>
      <c r="J40" s="83" t="s">
        <v>21</v>
      </c>
      <c r="K40" s="120">
        <f>'Initial Data'!L124</f>
        <v>131.5</v>
      </c>
      <c r="L40" s="24">
        <v>-2.7</v>
      </c>
      <c r="M40" s="121">
        <f t="shared" si="3"/>
        <v>134.19999999999999</v>
      </c>
      <c r="N40" s="121">
        <f>'Initial Data'!M124</f>
        <v>137</v>
      </c>
      <c r="O40" s="124">
        <f t="shared" si="4"/>
        <v>-2.8000000000000114</v>
      </c>
    </row>
    <row r="41" spans="1:15" x14ac:dyDescent="0.25">
      <c r="A41" s="80" t="s">
        <v>77</v>
      </c>
      <c r="B41" s="81"/>
      <c r="C41" s="21">
        <f>'Initial Data'!E128</f>
        <v>131.5</v>
      </c>
      <c r="D41" s="22">
        <v>-2.7</v>
      </c>
      <c r="E41" s="23">
        <f t="shared" si="0"/>
        <v>134.19999999999999</v>
      </c>
      <c r="F41" s="23">
        <f>'Initial Data'!F128</f>
        <v>137</v>
      </c>
      <c r="G41" s="26">
        <f t="shared" si="1"/>
        <v>-2.8000000000000114</v>
      </c>
      <c r="H41" s="33">
        <f t="shared" si="2"/>
        <v>-2.8000000000000114</v>
      </c>
      <c r="I41" s="82" t="s">
        <v>77</v>
      </c>
      <c r="J41" s="81"/>
      <c r="K41" s="21">
        <f>'Initial Data'!L128</f>
        <v>131.5</v>
      </c>
      <c r="L41" s="22">
        <v>-2.7</v>
      </c>
      <c r="M41" s="23">
        <f t="shared" si="3"/>
        <v>134.19999999999999</v>
      </c>
      <c r="N41" s="23">
        <f>'Initial Data'!M128</f>
        <v>137</v>
      </c>
      <c r="O41" s="29">
        <f t="shared" si="4"/>
        <v>-2.8000000000000114</v>
      </c>
    </row>
    <row r="42" spans="1:15" x14ac:dyDescent="0.25">
      <c r="A42" s="126" t="s">
        <v>78</v>
      </c>
      <c r="B42" s="73"/>
      <c r="C42" s="9">
        <f>'Initial Data'!E132</f>
        <v>131.5</v>
      </c>
      <c r="D42" s="10">
        <v>-2.7</v>
      </c>
      <c r="E42" s="11">
        <f t="shared" si="0"/>
        <v>134.19999999999999</v>
      </c>
      <c r="F42" s="11">
        <f>'Initial Data'!F132</f>
        <v>137</v>
      </c>
      <c r="G42" s="25">
        <f t="shared" si="1"/>
        <v>-2.8000000000000114</v>
      </c>
      <c r="H42" s="31">
        <f t="shared" si="2"/>
        <v>-2.8000000000000114</v>
      </c>
      <c r="I42" s="74" t="s">
        <v>78</v>
      </c>
      <c r="J42" s="73"/>
      <c r="K42" s="9">
        <f>'Initial Data'!L132</f>
        <v>131.5</v>
      </c>
      <c r="L42" s="10">
        <v>-2.7</v>
      </c>
      <c r="M42" s="11">
        <f t="shared" si="3"/>
        <v>134.19999999999999</v>
      </c>
      <c r="N42" s="11">
        <f>'Initial Data'!M132</f>
        <v>137</v>
      </c>
      <c r="O42" s="28">
        <f t="shared" si="4"/>
        <v>-2.8000000000000114</v>
      </c>
    </row>
    <row r="43" spans="1:15" x14ac:dyDescent="0.25">
      <c r="A43" s="126" t="s">
        <v>66</v>
      </c>
      <c r="B43" s="73"/>
      <c r="C43" s="9">
        <f>'Initial Data'!E136</f>
        <v>124</v>
      </c>
      <c r="D43" s="10">
        <v>-2.7</v>
      </c>
      <c r="E43" s="11">
        <f t="shared" si="0"/>
        <v>126.7</v>
      </c>
      <c r="F43" s="11">
        <f>'Initial Data'!F136</f>
        <v>128.5</v>
      </c>
      <c r="G43" s="25">
        <f t="shared" si="1"/>
        <v>-1.7999999999999972</v>
      </c>
      <c r="H43" s="31">
        <f t="shared" si="2"/>
        <v>-1.7999999999999972</v>
      </c>
      <c r="I43" s="74" t="s">
        <v>66</v>
      </c>
      <c r="J43" s="73"/>
      <c r="K43" s="9">
        <f>'Initial Data'!L136</f>
        <v>124</v>
      </c>
      <c r="L43" s="10">
        <v>-2.7</v>
      </c>
      <c r="M43" s="11">
        <f t="shared" si="3"/>
        <v>126.7</v>
      </c>
      <c r="N43" s="11">
        <f>'Initial Data'!M136</f>
        <v>128.5</v>
      </c>
      <c r="O43" s="28">
        <f t="shared" si="4"/>
        <v>-1.7999999999999972</v>
      </c>
    </row>
    <row r="44" spans="1:15" x14ac:dyDescent="0.25">
      <c r="A44" s="75" t="s">
        <v>67</v>
      </c>
      <c r="B44" s="73"/>
      <c r="C44" s="9">
        <f>'Initial Data'!E140</f>
        <v>125.5</v>
      </c>
      <c r="D44" s="10">
        <v>-2.7</v>
      </c>
      <c r="E44" s="11">
        <f t="shared" si="0"/>
        <v>128.19999999999999</v>
      </c>
      <c r="F44" s="11">
        <f>'Initial Data'!F140</f>
        <v>127</v>
      </c>
      <c r="G44" s="25">
        <f t="shared" si="1"/>
        <v>1.1999999999999886</v>
      </c>
      <c r="H44" s="31">
        <f t="shared" si="2"/>
        <v>1.1999999999999886</v>
      </c>
      <c r="I44" s="76" t="s">
        <v>67</v>
      </c>
      <c r="J44" s="73"/>
      <c r="K44" s="9">
        <f>'Initial Data'!L140</f>
        <v>125.5</v>
      </c>
      <c r="L44" s="10">
        <v>-2.7</v>
      </c>
      <c r="M44" s="11">
        <f t="shared" si="3"/>
        <v>128.19999999999999</v>
      </c>
      <c r="N44" s="11">
        <f>'Initial Data'!M140</f>
        <v>127</v>
      </c>
      <c r="O44" s="28">
        <f t="shared" si="4"/>
        <v>1.1999999999999886</v>
      </c>
    </row>
    <row r="45" spans="1:15" x14ac:dyDescent="0.25">
      <c r="A45" s="126" t="s">
        <v>68</v>
      </c>
      <c r="B45" s="73"/>
      <c r="C45" s="9">
        <f>'Initial Data'!E144</f>
        <v>127</v>
      </c>
      <c r="D45" s="10">
        <v>-2.7</v>
      </c>
      <c r="E45" s="11">
        <f t="shared" si="0"/>
        <v>129.69999999999999</v>
      </c>
      <c r="F45" s="11">
        <f>'Initial Data'!F144</f>
        <v>127.7</v>
      </c>
      <c r="G45" s="25">
        <f t="shared" si="1"/>
        <v>1.9999999999999858</v>
      </c>
      <c r="H45" s="31">
        <f t="shared" si="2"/>
        <v>1.9999999999999858</v>
      </c>
      <c r="I45" s="74" t="s">
        <v>68</v>
      </c>
      <c r="J45" s="73"/>
      <c r="K45" s="9">
        <f>'Initial Data'!L144</f>
        <v>127</v>
      </c>
      <c r="L45" s="10">
        <v>-2.7</v>
      </c>
      <c r="M45" s="11">
        <f t="shared" si="3"/>
        <v>129.69999999999999</v>
      </c>
      <c r="N45" s="11">
        <f>'Initial Data'!M144</f>
        <v>127.7</v>
      </c>
      <c r="O45" s="28">
        <f t="shared" si="4"/>
        <v>1.9999999999999858</v>
      </c>
    </row>
    <row r="46" spans="1:15" x14ac:dyDescent="0.25">
      <c r="A46" s="71" t="s">
        <v>69</v>
      </c>
      <c r="B46" s="46"/>
      <c r="C46" s="9">
        <f>'Initial Data'!E148</f>
        <v>128</v>
      </c>
      <c r="D46" s="10">
        <v>-2.7</v>
      </c>
      <c r="E46" s="11">
        <f t="shared" si="0"/>
        <v>130.69999999999999</v>
      </c>
      <c r="F46" s="11">
        <f>'Initial Data'!F148</f>
        <v>129.5</v>
      </c>
      <c r="G46" s="25">
        <f t="shared" si="1"/>
        <v>1.1999999999999886</v>
      </c>
      <c r="H46" s="31">
        <f t="shared" si="2"/>
        <v>1.1999999999999886</v>
      </c>
      <c r="I46" s="72" t="s">
        <v>69</v>
      </c>
      <c r="J46" s="46"/>
      <c r="K46" s="9">
        <f>'Initial Data'!L148</f>
        <v>128</v>
      </c>
      <c r="L46" s="10">
        <v>-2.7</v>
      </c>
      <c r="M46" s="11">
        <f t="shared" si="3"/>
        <v>130.69999999999999</v>
      </c>
      <c r="N46" s="11">
        <f>'Initial Data'!M148</f>
        <v>129.5</v>
      </c>
      <c r="O46" s="28">
        <f t="shared" si="4"/>
        <v>1.1999999999999886</v>
      </c>
    </row>
    <row r="47" spans="1:15" x14ac:dyDescent="0.25">
      <c r="A47" s="126" t="s">
        <v>70</v>
      </c>
      <c r="B47" s="73"/>
      <c r="C47" s="9">
        <f>'Initial Data'!E152</f>
        <v>128.5</v>
      </c>
      <c r="D47" s="10">
        <v>-2.7</v>
      </c>
      <c r="E47" s="11">
        <f t="shared" si="0"/>
        <v>131.19999999999999</v>
      </c>
      <c r="F47" s="11">
        <f>'Initial Data'!F152</f>
        <v>130.1</v>
      </c>
      <c r="G47" s="25">
        <f t="shared" si="1"/>
        <v>1.0999999999999943</v>
      </c>
      <c r="H47" s="31">
        <f t="shared" si="2"/>
        <v>1.0999999999999943</v>
      </c>
      <c r="I47" s="74" t="s">
        <v>70</v>
      </c>
      <c r="J47" s="73"/>
      <c r="K47" s="9">
        <f>'Initial Data'!L152</f>
        <v>128.5</v>
      </c>
      <c r="L47" s="10">
        <v>-2.7</v>
      </c>
      <c r="M47" s="11">
        <f t="shared" si="3"/>
        <v>131.19999999999999</v>
      </c>
      <c r="N47" s="11">
        <f>'Initial Data'!M152</f>
        <v>130.1</v>
      </c>
      <c r="O47" s="28">
        <f t="shared" si="4"/>
        <v>1.0999999999999943</v>
      </c>
    </row>
    <row r="48" spans="1:15" ht="15.75" thickBot="1" x14ac:dyDescent="0.3">
      <c r="A48" s="87" t="s">
        <v>79</v>
      </c>
      <c r="B48" s="89"/>
      <c r="C48" s="12">
        <f>'Initial Data'!E156</f>
        <v>129.5</v>
      </c>
      <c r="D48" s="13">
        <v>-2.7</v>
      </c>
      <c r="E48" s="14">
        <f t="shared" si="0"/>
        <v>132.19999999999999</v>
      </c>
      <c r="F48" s="14">
        <f>'Initial Data'!F156</f>
        <v>131.19999999999999</v>
      </c>
      <c r="G48" s="27">
        <f>E48-F48</f>
        <v>1</v>
      </c>
      <c r="H48" s="32">
        <f t="shared" si="2"/>
        <v>1</v>
      </c>
      <c r="I48" s="88" t="s">
        <v>79</v>
      </c>
      <c r="J48" s="89"/>
      <c r="K48" s="12">
        <f>'Initial Data'!L156</f>
        <v>129.5</v>
      </c>
      <c r="L48" s="13">
        <v>-2.7</v>
      </c>
      <c r="M48" s="14">
        <f t="shared" si="3"/>
        <v>132.19999999999999</v>
      </c>
      <c r="N48" s="14">
        <f>'Initial Data'!M156</f>
        <v>131.19999999999999</v>
      </c>
      <c r="O48" s="30">
        <f>M48-N48</f>
        <v>1</v>
      </c>
    </row>
    <row r="49" spans="1:1" x14ac:dyDescent="0.25">
      <c r="A49" s="50" t="s">
        <v>22</v>
      </c>
    </row>
  </sheetData>
  <sheetProtection algorithmName="SHA-512" hashValue="XzYQlIOTgbAa6gdwhjANhn1tUk6xdwHulJWGDyOIRJYAV7BZ20WXO0Uo/n8/FyEhQf/pR1eSr0f/TMBkXYXe0A==" saltValue="eXAkhNzjA173J0/jARRnFA==" spinCount="100000" sheet="1" objects="1" scenarios="1"/>
  <protectedRanges>
    <protectedRange sqref="D13:D48 L13:L33 L33:L48" name="Zonă1"/>
  </protectedRanges>
  <mergeCells count="7">
    <mergeCell ref="A9:B12"/>
    <mergeCell ref="C9:G9"/>
    <mergeCell ref="A8:G8"/>
    <mergeCell ref="A6:O6"/>
    <mergeCell ref="I8:O8"/>
    <mergeCell ref="I9:J12"/>
    <mergeCell ref="K9:O9"/>
  </mergeCells>
  <pageMargins left="0.25" right="0.25" top="0.75" bottom="0.75" header="0.3" footer="0.3"/>
  <pageSetup paperSize="9" orientation="landscape" horizontalDpi="150" verticalDpi="15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J47"/>
  <sheetViews>
    <sheetView workbookViewId="0"/>
  </sheetViews>
  <sheetFormatPr defaultRowHeight="15" x14ac:dyDescent="0.25"/>
  <cols>
    <col min="1" max="16384" width="9.140625" style="49"/>
  </cols>
  <sheetData>
    <row r="1" spans="1:10" ht="23.25" x14ac:dyDescent="0.35">
      <c r="A1" s="48" t="s">
        <v>0</v>
      </c>
    </row>
    <row r="2" spans="1:10" x14ac:dyDescent="0.25">
      <c r="A2" s="50" t="s">
        <v>1</v>
      </c>
      <c r="F2" s="52"/>
      <c r="H2" s="52"/>
    </row>
    <row r="3" spans="1:10" ht="23.25" x14ac:dyDescent="0.35">
      <c r="A3" s="172" t="s">
        <v>27</v>
      </c>
      <c r="B3" s="172"/>
      <c r="C3" s="172"/>
      <c r="D3" s="172"/>
      <c r="E3" s="172"/>
      <c r="F3" s="172"/>
      <c r="G3" s="172"/>
      <c r="H3" s="172"/>
      <c r="I3" s="172"/>
      <c r="J3" s="172"/>
    </row>
    <row r="4" spans="1:10" ht="15.75" thickBot="1" x14ac:dyDescent="0.3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</row>
    <row r="5" spans="1:10" x14ac:dyDescent="0.25">
      <c r="A5" s="90" t="s">
        <v>28</v>
      </c>
      <c r="B5" s="174"/>
      <c r="C5" s="174"/>
      <c r="D5" s="174"/>
      <c r="E5" s="174"/>
      <c r="F5" s="91" t="s">
        <v>29</v>
      </c>
      <c r="G5" s="174"/>
      <c r="H5" s="174"/>
      <c r="I5" s="174"/>
      <c r="J5" s="175"/>
    </row>
    <row r="6" spans="1:10" x14ac:dyDescent="0.25">
      <c r="A6" s="92" t="s">
        <v>30</v>
      </c>
      <c r="B6" s="176"/>
      <c r="C6" s="176"/>
      <c r="D6" s="176"/>
      <c r="E6" s="176"/>
      <c r="F6" s="93" t="s">
        <v>31</v>
      </c>
      <c r="G6" s="181"/>
      <c r="H6" s="182"/>
      <c r="I6" s="182"/>
      <c r="J6" s="183"/>
    </row>
    <row r="7" spans="1:10" ht="15.75" thickBot="1" x14ac:dyDescent="0.3">
      <c r="A7" s="94" t="s">
        <v>32</v>
      </c>
      <c r="B7" s="177"/>
      <c r="C7" s="177"/>
      <c r="D7" s="177"/>
      <c r="E7" s="177"/>
      <c r="F7" s="95" t="s">
        <v>33</v>
      </c>
      <c r="G7" s="178"/>
      <c r="H7" s="179"/>
      <c r="I7" s="179"/>
      <c r="J7" s="180"/>
    </row>
    <row r="8" spans="1:10" ht="21" customHeight="1" thickBot="1" x14ac:dyDescent="0.3">
      <c r="A8" s="96" t="s">
        <v>4</v>
      </c>
      <c r="B8" s="97" t="s">
        <v>34</v>
      </c>
      <c r="C8" s="166"/>
      <c r="D8" s="166"/>
      <c r="E8" s="166"/>
      <c r="F8" s="166"/>
      <c r="G8" s="166"/>
      <c r="H8" s="166"/>
      <c r="I8" s="166"/>
      <c r="J8" s="167"/>
    </row>
    <row r="9" spans="1:10" x14ac:dyDescent="0.25">
      <c r="A9" s="90">
        <v>0</v>
      </c>
      <c r="B9" s="15">
        <f>Calculations!H13</f>
        <v>-1.7999999999999972</v>
      </c>
      <c r="C9" s="98"/>
      <c r="D9" s="99"/>
      <c r="E9" s="99"/>
      <c r="F9" s="99"/>
      <c r="G9" s="99"/>
      <c r="H9" s="99"/>
      <c r="I9" s="99"/>
      <c r="J9" s="100"/>
    </row>
    <row r="10" spans="1:10" x14ac:dyDescent="0.25">
      <c r="A10" s="101">
        <v>10</v>
      </c>
      <c r="B10" s="16">
        <f>Calculations!H14</f>
        <v>1.1999999999999886</v>
      </c>
      <c r="C10" s="102"/>
      <c r="D10" s="103"/>
      <c r="E10" s="103"/>
      <c r="F10" s="103"/>
      <c r="G10" s="103"/>
      <c r="H10" s="103"/>
      <c r="I10" s="103"/>
      <c r="J10" s="16"/>
    </row>
    <row r="11" spans="1:10" x14ac:dyDescent="0.25">
      <c r="A11" s="101">
        <v>20</v>
      </c>
      <c r="B11" s="16">
        <f>Calculations!H15</f>
        <v>1.9999999999999858</v>
      </c>
      <c r="C11" s="102"/>
      <c r="D11" s="103"/>
      <c r="E11" s="103"/>
      <c r="F11" s="103"/>
      <c r="G11" s="103"/>
      <c r="H11" s="103"/>
      <c r="I11" s="103"/>
      <c r="J11" s="16"/>
    </row>
    <row r="12" spans="1:10" x14ac:dyDescent="0.25">
      <c r="A12" s="101">
        <v>30</v>
      </c>
      <c r="B12" s="16">
        <f>Calculations!H16</f>
        <v>1.1999999999999886</v>
      </c>
      <c r="C12" s="102"/>
      <c r="D12" s="103"/>
      <c r="E12" s="103"/>
      <c r="F12" s="103"/>
      <c r="G12" s="103"/>
      <c r="H12" s="103"/>
      <c r="I12" s="103"/>
      <c r="J12" s="16"/>
    </row>
    <row r="13" spans="1:10" x14ac:dyDescent="0.25">
      <c r="A13" s="104">
        <v>40</v>
      </c>
      <c r="B13" s="16">
        <f>Calculations!H17</f>
        <v>1.0999999999999943</v>
      </c>
      <c r="C13" s="102"/>
      <c r="D13" s="103"/>
      <c r="E13" s="103"/>
      <c r="F13" s="103"/>
      <c r="G13" s="103"/>
      <c r="H13" s="103"/>
      <c r="I13" s="103"/>
      <c r="J13" s="16"/>
    </row>
    <row r="14" spans="1:10" x14ac:dyDescent="0.25">
      <c r="A14" s="101">
        <v>50</v>
      </c>
      <c r="B14" s="16">
        <f>Calculations!H18</f>
        <v>1</v>
      </c>
      <c r="C14" s="102"/>
      <c r="D14" s="103"/>
      <c r="E14" s="103"/>
      <c r="F14" s="103"/>
      <c r="G14" s="103"/>
      <c r="H14" s="103"/>
      <c r="I14" s="103"/>
      <c r="J14" s="16"/>
    </row>
    <row r="15" spans="1:10" x14ac:dyDescent="0.25">
      <c r="A15" s="101">
        <v>60</v>
      </c>
      <c r="B15" s="16">
        <f>Calculations!H19</f>
        <v>-1.4000000000000057</v>
      </c>
      <c r="C15" s="102"/>
      <c r="D15" s="103"/>
      <c r="E15" s="103"/>
      <c r="F15" s="103"/>
      <c r="G15" s="103"/>
      <c r="H15" s="103"/>
      <c r="I15" s="103"/>
      <c r="J15" s="16"/>
    </row>
    <row r="16" spans="1:10" x14ac:dyDescent="0.25">
      <c r="A16" s="101">
        <v>70</v>
      </c>
      <c r="B16" s="16">
        <f>Calculations!H20</f>
        <v>-2.8000000000000114</v>
      </c>
      <c r="C16" s="102"/>
      <c r="D16" s="103"/>
      <c r="E16" s="103"/>
      <c r="F16" s="103"/>
      <c r="G16" s="103"/>
      <c r="H16" s="103"/>
      <c r="I16" s="103"/>
      <c r="J16" s="16"/>
    </row>
    <row r="17" spans="1:10" x14ac:dyDescent="0.25">
      <c r="A17" s="104">
        <v>80</v>
      </c>
      <c r="B17" s="16">
        <f>Calculations!H21</f>
        <v>-2.8000000000000114</v>
      </c>
      <c r="C17" s="102"/>
      <c r="D17" s="103"/>
      <c r="E17" s="103"/>
      <c r="F17" s="103"/>
      <c r="G17" s="103"/>
      <c r="H17" s="103"/>
      <c r="I17" s="103"/>
      <c r="J17" s="16"/>
    </row>
    <row r="18" spans="1:10" x14ac:dyDescent="0.25">
      <c r="A18" s="92">
        <v>90</v>
      </c>
      <c r="B18" s="17">
        <f>Calculations!H22</f>
        <v>-2.8000000000000114</v>
      </c>
      <c r="C18" s="102"/>
      <c r="D18" s="103"/>
      <c r="E18" s="103"/>
      <c r="F18" s="103"/>
      <c r="G18" s="103"/>
      <c r="H18" s="103"/>
      <c r="I18" s="103"/>
      <c r="J18" s="16"/>
    </row>
    <row r="19" spans="1:10" x14ac:dyDescent="0.25">
      <c r="A19" s="101">
        <v>100</v>
      </c>
      <c r="B19" s="16">
        <f>Calculations!H23</f>
        <v>-1.7999999999999972</v>
      </c>
      <c r="C19" s="102"/>
      <c r="D19" s="103"/>
      <c r="E19" s="103"/>
      <c r="F19" s="103"/>
      <c r="G19" s="103"/>
      <c r="H19" s="103"/>
      <c r="I19" s="103"/>
      <c r="J19" s="16"/>
    </row>
    <row r="20" spans="1:10" x14ac:dyDescent="0.25">
      <c r="A20" s="101">
        <v>110</v>
      </c>
      <c r="B20" s="16">
        <f>Calculations!H24</f>
        <v>1.1999999999999886</v>
      </c>
      <c r="C20" s="102"/>
      <c r="D20" s="103"/>
      <c r="E20" s="103"/>
      <c r="F20" s="103"/>
      <c r="G20" s="103"/>
      <c r="H20" s="103"/>
      <c r="I20" s="103"/>
      <c r="J20" s="16"/>
    </row>
    <row r="21" spans="1:10" x14ac:dyDescent="0.25">
      <c r="A21" s="104">
        <v>120</v>
      </c>
      <c r="B21" s="16">
        <f>Calculations!H25</f>
        <v>1.9999999999999858</v>
      </c>
      <c r="C21" s="102"/>
      <c r="D21" s="103"/>
      <c r="E21" s="103"/>
      <c r="F21" s="103"/>
      <c r="G21" s="103"/>
      <c r="H21" s="103"/>
      <c r="I21" s="103"/>
      <c r="J21" s="16"/>
    </row>
    <row r="22" spans="1:10" x14ac:dyDescent="0.25">
      <c r="A22" s="101">
        <v>130</v>
      </c>
      <c r="B22" s="16">
        <f>Calculations!H26</f>
        <v>1.1999999999999886</v>
      </c>
      <c r="C22" s="102"/>
      <c r="D22" s="103"/>
      <c r="E22" s="103"/>
      <c r="F22" s="103"/>
      <c r="G22" s="103"/>
      <c r="H22" s="103"/>
      <c r="I22" s="103"/>
      <c r="J22" s="16"/>
    </row>
    <row r="23" spans="1:10" x14ac:dyDescent="0.25">
      <c r="A23" s="101">
        <v>140</v>
      </c>
      <c r="B23" s="16">
        <f>Calculations!H27</f>
        <v>1.0999999999999943</v>
      </c>
      <c r="C23" s="102"/>
      <c r="D23" s="103"/>
      <c r="E23" s="103"/>
      <c r="F23" s="103"/>
      <c r="G23" s="103"/>
      <c r="H23" s="103"/>
      <c r="I23" s="103"/>
      <c r="J23" s="16"/>
    </row>
    <row r="24" spans="1:10" x14ac:dyDescent="0.25">
      <c r="A24" s="101">
        <v>150</v>
      </c>
      <c r="B24" s="16">
        <f>Calculations!H28</f>
        <v>1</v>
      </c>
      <c r="C24" s="102"/>
      <c r="D24" s="103"/>
      <c r="E24" s="103"/>
      <c r="F24" s="103"/>
      <c r="G24" s="103"/>
      <c r="H24" s="103"/>
      <c r="I24" s="103"/>
      <c r="J24" s="16"/>
    </row>
    <row r="25" spans="1:10" x14ac:dyDescent="0.25">
      <c r="A25" s="104">
        <v>160</v>
      </c>
      <c r="B25" s="16">
        <f>Calculations!H29</f>
        <v>-1.4000000000000057</v>
      </c>
      <c r="C25" s="102"/>
      <c r="D25" s="103"/>
      <c r="E25" s="103"/>
      <c r="F25" s="103"/>
      <c r="G25" s="103"/>
      <c r="H25" s="103"/>
      <c r="I25" s="103"/>
      <c r="J25" s="16"/>
    </row>
    <row r="26" spans="1:10" x14ac:dyDescent="0.25">
      <c r="A26" s="101">
        <v>170</v>
      </c>
      <c r="B26" s="16">
        <f>Calculations!H30</f>
        <v>-2.8000000000000114</v>
      </c>
      <c r="C26" s="102"/>
      <c r="D26" s="103"/>
      <c r="E26" s="103"/>
      <c r="F26" s="103"/>
      <c r="G26" s="103"/>
      <c r="H26" s="103"/>
      <c r="I26" s="103"/>
      <c r="J26" s="16"/>
    </row>
    <row r="27" spans="1:10" x14ac:dyDescent="0.25">
      <c r="A27" s="105">
        <v>180</v>
      </c>
      <c r="B27" s="17">
        <f>Calculations!H31</f>
        <v>-2.8000000000000114</v>
      </c>
      <c r="C27" s="102"/>
      <c r="D27" s="103"/>
      <c r="E27" s="103"/>
      <c r="F27" s="103"/>
      <c r="G27" s="103"/>
      <c r="H27" s="103"/>
      <c r="I27" s="103"/>
      <c r="J27" s="16"/>
    </row>
    <row r="28" spans="1:10" x14ac:dyDescent="0.25">
      <c r="A28" s="101">
        <v>190</v>
      </c>
      <c r="B28" s="16">
        <f>Calculations!H32</f>
        <v>-2.8000000000000114</v>
      </c>
      <c r="C28" s="102"/>
      <c r="D28" s="103"/>
      <c r="E28" s="103"/>
      <c r="F28" s="103"/>
      <c r="G28" s="103"/>
      <c r="H28" s="103"/>
      <c r="I28" s="103"/>
      <c r="J28" s="16"/>
    </row>
    <row r="29" spans="1:10" x14ac:dyDescent="0.25">
      <c r="A29" s="101">
        <v>200</v>
      </c>
      <c r="B29" s="16">
        <f>Calculations!H33</f>
        <v>-1.7999999999999972</v>
      </c>
      <c r="C29" s="102"/>
      <c r="D29" s="103"/>
      <c r="E29" s="103"/>
      <c r="F29" s="103"/>
      <c r="G29" s="103"/>
      <c r="H29" s="103"/>
      <c r="I29" s="103"/>
      <c r="J29" s="16"/>
    </row>
    <row r="30" spans="1:10" x14ac:dyDescent="0.25">
      <c r="A30" s="101">
        <v>210</v>
      </c>
      <c r="B30" s="16">
        <f>Calculations!H34</f>
        <v>1.1999999999999886</v>
      </c>
      <c r="C30" s="102"/>
      <c r="D30" s="103"/>
      <c r="E30" s="103"/>
      <c r="F30" s="103"/>
      <c r="G30" s="103"/>
      <c r="H30" s="103"/>
      <c r="I30" s="103"/>
      <c r="J30" s="16"/>
    </row>
    <row r="31" spans="1:10" x14ac:dyDescent="0.25">
      <c r="A31" s="104">
        <v>220</v>
      </c>
      <c r="B31" s="16">
        <f>Calculations!H35</f>
        <v>1.9999999999999858</v>
      </c>
      <c r="C31" s="102"/>
      <c r="D31" s="103"/>
      <c r="E31" s="103"/>
      <c r="F31" s="103"/>
      <c r="G31" s="103"/>
      <c r="H31" s="103"/>
      <c r="I31" s="103"/>
      <c r="J31" s="16"/>
    </row>
    <row r="32" spans="1:10" x14ac:dyDescent="0.25">
      <c r="A32" s="101">
        <v>230</v>
      </c>
      <c r="B32" s="16">
        <f>Calculations!H36</f>
        <v>1.1999999999999886</v>
      </c>
      <c r="C32" s="102"/>
      <c r="D32" s="103"/>
      <c r="E32" s="103"/>
      <c r="F32" s="103"/>
      <c r="G32" s="103"/>
      <c r="H32" s="103"/>
      <c r="I32" s="103"/>
      <c r="J32" s="16"/>
    </row>
    <row r="33" spans="1:10" x14ac:dyDescent="0.25">
      <c r="A33" s="101">
        <v>240</v>
      </c>
      <c r="B33" s="16">
        <f>Calculations!H37</f>
        <v>1.0999999999999943</v>
      </c>
      <c r="C33" s="102"/>
      <c r="D33" s="103"/>
      <c r="E33" s="103"/>
      <c r="F33" s="103"/>
      <c r="G33" s="103"/>
      <c r="H33" s="103"/>
      <c r="I33" s="103"/>
      <c r="J33" s="16"/>
    </row>
    <row r="34" spans="1:10" x14ac:dyDescent="0.25">
      <c r="A34" s="101">
        <v>250</v>
      </c>
      <c r="B34" s="16">
        <f>Calculations!H38</f>
        <v>1</v>
      </c>
      <c r="C34" s="102"/>
      <c r="D34" s="103"/>
      <c r="E34" s="103"/>
      <c r="F34" s="103"/>
      <c r="G34" s="103"/>
      <c r="H34" s="103"/>
      <c r="I34" s="103"/>
      <c r="J34" s="16"/>
    </row>
    <row r="35" spans="1:10" x14ac:dyDescent="0.25">
      <c r="A35" s="104">
        <v>260</v>
      </c>
      <c r="B35" s="16">
        <f>Calculations!H39</f>
        <v>-1.4000000000000057</v>
      </c>
      <c r="C35" s="102"/>
      <c r="D35" s="103"/>
      <c r="E35" s="103"/>
      <c r="F35" s="103"/>
      <c r="G35" s="103"/>
      <c r="H35" s="103"/>
      <c r="I35" s="103"/>
      <c r="J35" s="16"/>
    </row>
    <row r="36" spans="1:10" x14ac:dyDescent="0.25">
      <c r="A36" s="92">
        <v>270</v>
      </c>
      <c r="B36" s="17">
        <f>Calculations!H40</f>
        <v>-2.8000000000000114</v>
      </c>
      <c r="C36" s="102"/>
      <c r="D36" s="103"/>
      <c r="E36" s="103"/>
      <c r="F36" s="103"/>
      <c r="G36" s="103"/>
      <c r="H36" s="103"/>
      <c r="I36" s="103"/>
      <c r="J36" s="16"/>
    </row>
    <row r="37" spans="1:10" x14ac:dyDescent="0.25">
      <c r="A37" s="101">
        <v>280</v>
      </c>
      <c r="B37" s="16">
        <f>Calculations!H41</f>
        <v>-2.8000000000000114</v>
      </c>
      <c r="C37" s="102"/>
      <c r="D37" s="103"/>
      <c r="E37" s="103"/>
      <c r="F37" s="103"/>
      <c r="G37" s="103"/>
      <c r="H37" s="103"/>
      <c r="I37" s="103"/>
      <c r="J37" s="16"/>
    </row>
    <row r="38" spans="1:10" x14ac:dyDescent="0.25">
      <c r="A38" s="101">
        <v>290</v>
      </c>
      <c r="B38" s="16">
        <f>Calculations!H42</f>
        <v>-2.8000000000000114</v>
      </c>
      <c r="C38" s="102"/>
      <c r="D38" s="103"/>
      <c r="E38" s="103"/>
      <c r="F38" s="103"/>
      <c r="G38" s="103"/>
      <c r="H38" s="103"/>
      <c r="I38" s="103"/>
      <c r="J38" s="16"/>
    </row>
    <row r="39" spans="1:10" x14ac:dyDescent="0.25">
      <c r="A39" s="104">
        <v>300</v>
      </c>
      <c r="B39" s="16">
        <f>Calculations!H43</f>
        <v>-1.7999999999999972</v>
      </c>
      <c r="C39" s="102"/>
      <c r="D39" s="103"/>
      <c r="E39" s="103"/>
      <c r="F39" s="103"/>
      <c r="G39" s="103"/>
      <c r="H39" s="103"/>
      <c r="I39" s="103"/>
      <c r="J39" s="16"/>
    </row>
    <row r="40" spans="1:10" x14ac:dyDescent="0.25">
      <c r="A40" s="101">
        <v>310</v>
      </c>
      <c r="B40" s="16">
        <f>Calculations!H44</f>
        <v>1.1999999999999886</v>
      </c>
      <c r="C40" s="102"/>
      <c r="D40" s="103"/>
      <c r="E40" s="103"/>
      <c r="F40" s="103"/>
      <c r="G40" s="103"/>
      <c r="H40" s="103"/>
      <c r="I40" s="103"/>
      <c r="J40" s="16"/>
    </row>
    <row r="41" spans="1:10" x14ac:dyDescent="0.25">
      <c r="A41" s="101">
        <v>320</v>
      </c>
      <c r="B41" s="16">
        <f>Calculations!H45</f>
        <v>1.9999999999999858</v>
      </c>
      <c r="C41" s="102"/>
      <c r="D41" s="103"/>
      <c r="E41" s="103"/>
      <c r="F41" s="103"/>
      <c r="G41" s="103"/>
      <c r="H41" s="103"/>
      <c r="I41" s="103"/>
      <c r="J41" s="16"/>
    </row>
    <row r="42" spans="1:10" x14ac:dyDescent="0.25">
      <c r="A42" s="101">
        <v>330</v>
      </c>
      <c r="B42" s="16">
        <f>Calculations!H46</f>
        <v>1.1999999999999886</v>
      </c>
      <c r="C42" s="102"/>
      <c r="D42" s="103"/>
      <c r="E42" s="103"/>
      <c r="F42" s="103"/>
      <c r="G42" s="103"/>
      <c r="H42" s="103"/>
      <c r="I42" s="103"/>
      <c r="J42" s="16"/>
    </row>
    <row r="43" spans="1:10" x14ac:dyDescent="0.25">
      <c r="A43" s="104">
        <v>340</v>
      </c>
      <c r="B43" s="16">
        <f>Calculations!H47</f>
        <v>1.0999999999999943</v>
      </c>
      <c r="C43" s="102"/>
      <c r="D43" s="103"/>
      <c r="E43" s="103"/>
      <c r="F43" s="103"/>
      <c r="G43" s="103"/>
      <c r="H43" s="103"/>
      <c r="I43" s="103"/>
      <c r="J43" s="16"/>
    </row>
    <row r="44" spans="1:10" ht="15.75" thickBot="1" x14ac:dyDescent="0.3">
      <c r="A44" s="106">
        <v>350</v>
      </c>
      <c r="B44" s="18">
        <f>Calculations!H48</f>
        <v>1</v>
      </c>
      <c r="C44" s="107"/>
      <c r="D44" s="108"/>
      <c r="E44" s="108"/>
      <c r="F44" s="108"/>
      <c r="G44" s="108"/>
      <c r="H44" s="108"/>
      <c r="I44" s="108"/>
      <c r="J44" s="18"/>
    </row>
    <row r="45" spans="1:10" ht="15.75" thickBot="1" x14ac:dyDescent="0.3">
      <c r="A45" s="109" t="s">
        <v>22</v>
      </c>
      <c r="B45" s="110"/>
      <c r="C45" s="110"/>
      <c r="D45" s="110"/>
      <c r="E45" s="110"/>
      <c r="F45" s="110"/>
      <c r="G45" s="110"/>
      <c r="H45" s="110"/>
      <c r="I45" s="110"/>
      <c r="J45" s="110"/>
    </row>
    <row r="46" spans="1:10" ht="15.75" thickBot="1" x14ac:dyDescent="0.3">
      <c r="A46" s="111" t="s">
        <v>35</v>
      </c>
      <c r="B46" s="112"/>
      <c r="C46" s="112"/>
      <c r="D46" s="113"/>
      <c r="E46" s="168"/>
      <c r="F46" s="169"/>
      <c r="G46" s="169"/>
      <c r="H46" s="169"/>
      <c r="I46" s="169"/>
      <c r="J46" s="170"/>
    </row>
    <row r="47" spans="1:10" x14ac:dyDescent="0.25">
      <c r="A47" s="110"/>
      <c r="B47" s="110"/>
      <c r="C47" s="110"/>
      <c r="D47" s="110"/>
      <c r="E47" s="171" t="s">
        <v>36</v>
      </c>
      <c r="F47" s="171"/>
      <c r="G47" s="171"/>
      <c r="H47" s="171"/>
      <c r="I47" s="171"/>
      <c r="J47" s="171"/>
    </row>
  </sheetData>
  <sheetProtection algorithmName="SHA-512" hashValue="B2Lh7xPpp+oyis/y65M6z3MGThss20ga/dbV4z7bDPIgy1+JvUUOQg/koYii23HE7aoJuivfO8mbHSViH3fZ7A==" saltValue="vrFNzfc/xWb2b3oV83gfIw==" spinCount="100000" sheet="1" objects="1" scenarios="1"/>
  <protectedRanges>
    <protectedRange sqref="B5:E7 G5:J7 E46:J46" name="Zonă1"/>
  </protectedRanges>
  <mergeCells count="11">
    <mergeCell ref="C8:J8"/>
    <mergeCell ref="E46:J46"/>
    <mergeCell ref="E47:J47"/>
    <mergeCell ref="A3:J3"/>
    <mergeCell ref="A4:J4"/>
    <mergeCell ref="B5:E5"/>
    <mergeCell ref="G5:J5"/>
    <mergeCell ref="B6:E6"/>
    <mergeCell ref="B7:E7"/>
    <mergeCell ref="G7:J7"/>
    <mergeCell ref="G6:J6"/>
  </mergeCells>
  <pageMargins left="0.25" right="0.25" top="0.25" bottom="0.75" header="0.3" footer="0.3"/>
  <pageSetup paperSize="9" orientation="portrait" horizontalDpi="150" verticalDpi="15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Introduction</vt:lpstr>
      <vt:lpstr>Initial Data</vt:lpstr>
      <vt:lpstr>Calculations</vt:lpstr>
      <vt:lpstr>Deviations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Sorin Stamate</dc:creator>
  <cp:lastModifiedBy>Sorin Stamate</cp:lastModifiedBy>
  <cp:lastPrinted>2016-12-13T16:37:28Z</cp:lastPrinted>
  <dcterms:created xsi:type="dcterms:W3CDTF">2016-12-09T15:05:34Z</dcterms:created>
  <dcterms:modified xsi:type="dcterms:W3CDTF">2016-12-13T16:38:28Z</dcterms:modified>
</cp:coreProperties>
</file>