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OYDEhfeD69JwBIUw/PabTbOoknpDGDW0Z8Vrs4sie4pdC3bV81GypWF1FxKrwG0Ro3KeVVCCuDVutsI0reiqng==" workbookSaltValue="By3k2HhxLccDdp/fmFfnow==" workbookSpinCount="100000" lockStructure="1"/>
  <bookViews>
    <workbookView xWindow="0" yWindow="0" windowWidth="20460" windowHeight="7650"/>
  </bookViews>
  <sheets>
    <sheet name="Introduction" sheetId="1" r:id="rId1"/>
    <sheet name="Compass Deviation" sheetId="2" r:id="rId2"/>
    <sheet name="Magnetic Bearing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D21" i="4" s="1"/>
  <c r="D19" i="4"/>
  <c r="D20" i="4" s="1"/>
  <c r="D22" i="4" l="1"/>
  <c r="H11" i="2"/>
  <c r="H13" i="2" s="1"/>
  <c r="I11" i="2"/>
  <c r="I13" i="2" s="1"/>
  <c r="J11" i="2"/>
  <c r="J13" i="2" s="1"/>
  <c r="K11" i="2"/>
  <c r="K13" i="2" s="1"/>
  <c r="L11" i="2"/>
  <c r="L13" i="2" s="1"/>
  <c r="M11" i="2"/>
  <c r="M13" i="2" s="1"/>
  <c r="N11" i="2"/>
  <c r="N13" i="2" s="1"/>
  <c r="G11" i="2"/>
  <c r="G13" i="2" s="1"/>
</calcChain>
</file>

<file path=xl/comments1.xml><?xml version="1.0" encoding="utf-8"?>
<comments xmlns="http://schemas.openxmlformats.org/spreadsheetml/2006/main">
  <authors>
    <author>Sorin Stamate</author>
  </authors>
  <commentList>
    <comment ref="E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152, 153.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154.</t>
        </r>
      </text>
    </comment>
    <comment ref="C2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154.</t>
        </r>
      </text>
    </comment>
    <comment ref="C2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154.</t>
        </r>
      </text>
    </comment>
    <comment ref="C2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154.</t>
        </r>
      </text>
    </comment>
  </commentList>
</comments>
</file>

<file path=xl/sharedStrings.xml><?xml version="1.0" encoding="utf-8"?>
<sst xmlns="http://schemas.openxmlformats.org/spreadsheetml/2006/main" count="175" uniqueCount="100">
  <si>
    <t>Flag Gaff</t>
  </si>
  <si>
    <t>Maritime Navigation using Excel</t>
  </si>
  <si>
    <t>→</t>
  </si>
  <si>
    <t>MB</t>
  </si>
  <si>
    <t>=</t>
  </si>
  <si>
    <t>TB  -  var</t>
  </si>
  <si>
    <t>(MB)</t>
  </si>
  <si>
    <t>(TB)</t>
  </si>
  <si>
    <t>(var)</t>
  </si>
  <si>
    <t>(CB)</t>
  </si>
  <si>
    <t>dev</t>
  </si>
  <si>
    <t>MB  -  CB</t>
  </si>
  <si>
    <t>(dev)</t>
  </si>
  <si>
    <t>a)</t>
  </si>
  <si>
    <t>b)</t>
  </si>
  <si>
    <t>c)</t>
  </si>
  <si>
    <t>------------</t>
  </si>
  <si>
    <t>N</t>
  </si>
  <si>
    <t>NE</t>
  </si>
  <si>
    <t>NW</t>
  </si>
  <si>
    <t>A</t>
  </si>
  <si>
    <t>≈</t>
  </si>
  <si>
    <t>for</t>
  </si>
  <si>
    <t>CC =</t>
  </si>
  <si>
    <t>CB</t>
  </si>
  <si>
    <t>MB  -  var</t>
  </si>
  <si>
    <t>CB mean</t>
  </si>
  <si>
    <t>(∑ CB) / 8</t>
  </si>
  <si>
    <t>CB mean  +  A</t>
  </si>
  <si>
    <t>where:</t>
  </si>
  <si>
    <t>(CC)</t>
  </si>
  <si>
    <t>compass course</t>
  </si>
  <si>
    <t>compass bearing</t>
  </si>
  <si>
    <t>magnetic bearing</t>
  </si>
  <si>
    <t>(A)</t>
  </si>
  <si>
    <t>coefficient 'A' of magnetic compass</t>
  </si>
  <si>
    <r>
      <t>MB  -  (</t>
    </r>
    <r>
      <rPr>
        <b/>
        <sz val="11"/>
        <color theme="1"/>
        <rFont val="Calibri"/>
        <family val="2"/>
        <charset val="238"/>
      </rPr>
      <t>∑ var) / 8</t>
    </r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</si>
  <si>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</si>
  <si>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Compass Deviation</t>
  </si>
  <si>
    <t>Compass Deviation:</t>
  </si>
  <si>
    <t>True Bearing</t>
  </si>
  <si>
    <t>Magnetic Variation (Declination)</t>
  </si>
  <si>
    <t>Magnetic Bearing</t>
  </si>
  <si>
    <t>Compass Bearing</t>
  </si>
  <si>
    <t>dev = (TB - var) - CB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</si>
  <si>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</si>
  <si>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t>Deviation</t>
  </si>
  <si>
    <t>(To be filled only in YELLOW cells)</t>
  </si>
  <si>
    <t>E</t>
  </si>
  <si>
    <t>SE</t>
  </si>
  <si>
    <t xml:space="preserve">S </t>
  </si>
  <si>
    <t>SW</t>
  </si>
  <si>
    <t>W</t>
  </si>
  <si>
    <t>Magnetic Variation</t>
  </si>
  <si>
    <t>(∑ var) / 8</t>
  </si>
  <si>
    <t>Mean Compass Bearing</t>
  </si>
  <si>
    <t>Coefficient 'A'</t>
  </si>
  <si>
    <t>MB=CB mean</t>
  </si>
  <si>
    <t>MB=CB mean+A</t>
  </si>
  <si>
    <r>
      <t xml:space="preserve">In 8 Courses </t>
    </r>
    <r>
      <rPr>
        <b/>
        <sz val="11"/>
        <color theme="1"/>
        <rFont val="Calibri"/>
        <family val="2"/>
        <charset val="238"/>
      </rPr>
      <t>→</t>
    </r>
  </si>
  <si>
    <r>
      <t>A=(</t>
    </r>
    <r>
      <rPr>
        <b/>
        <sz val="11"/>
        <color theme="1"/>
        <rFont val="Calibri"/>
        <family val="2"/>
        <charset val="238"/>
      </rPr>
      <t>∑ var) / 8</t>
    </r>
  </si>
  <si>
    <t>S</t>
  </si>
  <si>
    <t>Compass Courses</t>
  </si>
  <si>
    <t>More Accurately MB</t>
  </si>
  <si>
    <t>DETERMINING THE COMPASS DEVIATION WITH LEADING LINES</t>
  </si>
  <si>
    <t>Determining the compass deviation with leading lines:</t>
  </si>
  <si>
    <t>Is known:</t>
  </si>
  <si>
    <t>Is calculated:</t>
  </si>
  <si>
    <t>Is observed:</t>
  </si>
  <si>
    <t>So:</t>
  </si>
  <si>
    <t>a good leading line</t>
  </si>
  <si>
    <t>the true bearing precisely known</t>
  </si>
  <si>
    <t>magnetic variation (declination) from nautical chart</t>
  </si>
  <si>
    <t>Magnetic Bearing. Coefficient 'A':</t>
  </si>
  <si>
    <t>the magnetic bearing of leading line:</t>
  </si>
  <si>
    <t>true bearing</t>
  </si>
  <si>
    <t>magnetic variation</t>
  </si>
  <si>
    <t>the compass bearing of leading line:</t>
  </si>
  <si>
    <t>for all 8 courses</t>
  </si>
  <si>
    <r>
      <t>with an accuracy of 0</t>
    </r>
    <r>
      <rPr>
        <sz val="11"/>
        <color theme="1"/>
        <rFont val="Calibri"/>
        <family val="2"/>
        <charset val="238"/>
      </rPr>
      <t>°.1</t>
    </r>
  </si>
  <si>
    <t>the corresponding values of magnetic deviation:</t>
  </si>
  <si>
    <t>knowing that (MB) is the same for all courses</t>
  </si>
  <si>
    <t>the sign of compass deviation  will be the result of algebraic difference</t>
  </si>
  <si>
    <t>compass deviation</t>
  </si>
  <si>
    <t>To eliminate the accidental errors:</t>
  </si>
  <si>
    <t>taking more compass bearings for same course and make their media</t>
  </si>
  <si>
    <t>Leading lines systems:</t>
  </si>
  <si>
    <t xml:space="preserve">Indications on these systems are found in Pilot books </t>
  </si>
  <si>
    <t>Fan leading lines:</t>
  </si>
  <si>
    <t>Other systems of leading lines:</t>
  </si>
  <si>
    <t>Improvised leading lines:</t>
  </si>
  <si>
    <t>numerous alignments, oriented in different directions</t>
  </si>
  <si>
    <t>When we do not know the true bearing of leading line:</t>
  </si>
  <si>
    <t>Taking compass bearings in the 8 courses:</t>
  </si>
  <si>
    <t>Is make the average of the eight compass bearings:</t>
  </si>
  <si>
    <t>Coefficient 'A':</t>
  </si>
  <si>
    <t>the value of Coefficient 'A' is given in Compass Register</t>
  </si>
  <si>
    <t>generally it has little value</t>
  </si>
  <si>
    <t>which will be about magnetic bearing of leading line</t>
  </si>
  <si>
    <t>To get more precise magnetic bearing: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</si>
</sst>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2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1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10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9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quotePrefix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0" fontId="8" fillId="2" borderId="3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3" xfId="0" applyFont="1" applyFill="1" applyBorder="1" applyProtection="1">
      <protection hidden="1"/>
    </xf>
    <xf numFmtId="0" fontId="8" fillId="2" borderId="4" xfId="0" applyFont="1" applyFill="1" applyBorder="1" applyProtection="1">
      <protection hidden="1"/>
    </xf>
    <xf numFmtId="0" fontId="5" fillId="0" borderId="0" xfId="0" applyFont="1" applyFill="1" applyProtection="1">
      <protection hidden="1"/>
    </xf>
    <xf numFmtId="0" fontId="12" fillId="0" borderId="0" xfId="3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0" fontId="3" fillId="3" borderId="19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3" fillId="3" borderId="29" xfId="0" applyFont="1" applyFill="1" applyBorder="1" applyAlignment="1" applyProtection="1">
      <alignment horizontal="center"/>
      <protection hidden="1"/>
    </xf>
    <xf numFmtId="0" fontId="3" fillId="3" borderId="30" xfId="0" applyFont="1" applyFill="1" applyBorder="1" applyAlignment="1" applyProtection="1">
      <alignment horizontal="center"/>
      <protection hidden="1"/>
    </xf>
    <xf numFmtId="0" fontId="3" fillId="3" borderId="31" xfId="0" applyFont="1" applyFill="1" applyBorder="1" applyAlignment="1" applyProtection="1">
      <alignment horizontal="center"/>
      <protection hidden="1"/>
    </xf>
    <xf numFmtId="0" fontId="3" fillId="2" borderId="29" xfId="0" applyFont="1" applyFill="1" applyBorder="1" applyAlignment="1" applyProtection="1">
      <alignment horizontal="center"/>
      <protection hidden="1"/>
    </xf>
    <xf numFmtId="0" fontId="3" fillId="2" borderId="31" xfId="0" applyFont="1" applyFill="1" applyBorder="1" applyAlignment="1" applyProtection="1">
      <alignment horizontal="center"/>
      <protection hidden="1"/>
    </xf>
    <xf numFmtId="0" fontId="3" fillId="3" borderId="29" xfId="0" applyFont="1" applyFill="1" applyBorder="1" applyProtection="1">
      <protection hidden="1"/>
    </xf>
    <xf numFmtId="0" fontId="3" fillId="3" borderId="30" xfId="0" applyFont="1" applyFill="1" applyBorder="1" applyProtection="1">
      <protection hidden="1"/>
    </xf>
    <xf numFmtId="0" fontId="3" fillId="3" borderId="32" xfId="0" applyFont="1" applyFill="1" applyBorder="1" applyProtection="1"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0" fillId="6" borderId="15" xfId="0" applyFill="1" applyBorder="1" applyProtection="1">
      <protection hidden="1"/>
    </xf>
    <xf numFmtId="0" fontId="0" fillId="6" borderId="16" xfId="0" applyFill="1" applyBorder="1" applyProtection="1">
      <protection hidden="1"/>
    </xf>
    <xf numFmtId="0" fontId="0" fillId="6" borderId="17" xfId="0" applyFill="1" applyBorder="1" applyProtection="1">
      <protection hidden="1"/>
    </xf>
    <xf numFmtId="0" fontId="0" fillId="0" borderId="10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22" xfId="0" applyBorder="1" applyAlignment="1" applyProtection="1">
      <alignment horizontal="left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0" fillId="6" borderId="10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11" xfId="0" applyFill="1" applyBorder="1" applyProtection="1">
      <protection hidden="1"/>
    </xf>
    <xf numFmtId="0" fontId="3" fillId="4" borderId="10" xfId="0" applyFont="1" applyFill="1" applyBorder="1" applyAlignment="1" applyProtection="1">
      <alignment horizontal="left"/>
      <protection hidden="1"/>
    </xf>
    <xf numFmtId="0" fontId="3" fillId="4" borderId="6" xfId="0" applyFont="1" applyFill="1" applyBorder="1" applyAlignment="1" applyProtection="1">
      <alignment horizontal="left"/>
      <protection hidden="1"/>
    </xf>
    <xf numFmtId="0" fontId="3" fillId="4" borderId="22" xfId="0" applyFont="1" applyFill="1" applyBorder="1" applyAlignment="1" applyProtection="1">
      <alignment horizontal="left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4" borderId="22" xfId="0" applyFont="1" applyFill="1" applyBorder="1" applyAlignment="1" applyProtection="1">
      <alignment horizontal="center"/>
      <protection hidden="1"/>
    </xf>
    <xf numFmtId="0" fontId="0" fillId="4" borderId="10" xfId="0" applyFill="1" applyBorder="1" applyProtection="1">
      <protection hidden="1"/>
    </xf>
    <xf numFmtId="0" fontId="0" fillId="4" borderId="25" xfId="0" applyFill="1" applyBorder="1" applyProtection="1">
      <protection hidden="1"/>
    </xf>
    <xf numFmtId="0" fontId="0" fillId="4" borderId="27" xfId="0" applyFill="1" applyBorder="1" applyProtection="1">
      <protection hidden="1"/>
    </xf>
    <xf numFmtId="0" fontId="3" fillId="5" borderId="12" xfId="0" applyFont="1" applyFill="1" applyBorder="1" applyAlignment="1" applyProtection="1">
      <alignment horizontal="left"/>
      <protection hidden="1"/>
    </xf>
    <xf numFmtId="0" fontId="3" fillId="5" borderId="13" xfId="0" applyFont="1" applyFill="1" applyBorder="1" applyAlignment="1" applyProtection="1">
      <alignment horizontal="left"/>
      <protection hidden="1"/>
    </xf>
    <xf numFmtId="0" fontId="3" fillId="5" borderId="23" xfId="0" applyFont="1" applyFill="1" applyBorder="1" applyAlignment="1" applyProtection="1">
      <alignment horizontal="left"/>
      <protection hidden="1"/>
    </xf>
    <xf numFmtId="0" fontId="3" fillId="5" borderId="12" xfId="0" applyFont="1" applyFill="1" applyBorder="1" applyAlignment="1" applyProtection="1">
      <alignment horizontal="center"/>
      <protection hidden="1"/>
    </xf>
    <xf numFmtId="0" fontId="3" fillId="5" borderId="23" xfId="0" applyFont="1" applyFill="1" applyBorder="1" applyAlignment="1" applyProtection="1">
      <alignment horizontal="center"/>
      <protection hidden="1"/>
    </xf>
    <xf numFmtId="0" fontId="0" fillId="5" borderId="12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5" borderId="28" xfId="0" applyFill="1" applyBorder="1" applyProtection="1">
      <protection hidden="1"/>
    </xf>
    <xf numFmtId="0" fontId="2" fillId="0" borderId="0" xfId="2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3" borderId="7" xfId="0" applyFont="1" applyFill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3" fillId="3" borderId="9" xfId="0" applyFont="1" applyFill="1" applyBorder="1" applyProtection="1"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3" fillId="3" borderId="11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3" fillId="3" borderId="13" xfId="0" applyFont="1" applyFill="1" applyBorder="1" applyAlignment="1" applyProtection="1">
      <alignment horizontal="center"/>
      <protection hidden="1"/>
    </xf>
    <xf numFmtId="0" fontId="3" fillId="3" borderId="14" xfId="0" applyFont="1" applyFill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164" fontId="0" fillId="6" borderId="8" xfId="0" applyNumberFormat="1" applyFont="1" applyFill="1" applyBorder="1" applyAlignment="1" applyProtection="1">
      <alignment horizontal="right"/>
      <protection hidden="1"/>
    </xf>
    <xf numFmtId="164" fontId="0" fillId="6" borderId="9" xfId="0" applyNumberFormat="1" applyFont="1" applyFill="1" applyBorder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164" fontId="0" fillId="6" borderId="6" xfId="0" applyNumberFormat="1" applyFont="1" applyFill="1" applyBorder="1" applyAlignment="1" applyProtection="1">
      <alignment horizontal="right"/>
      <protection hidden="1"/>
    </xf>
    <xf numFmtId="164" fontId="0" fillId="6" borderId="11" xfId="0" applyNumberFormat="1" applyFont="1" applyFill="1" applyBorder="1" applyAlignment="1" applyProtection="1">
      <alignment horizontal="right"/>
      <protection hidden="1"/>
    </xf>
    <xf numFmtId="0" fontId="3" fillId="0" borderId="37" xfId="0" applyFont="1" applyBorder="1" applyAlignment="1" applyProtection="1">
      <alignment horizontal="center"/>
      <protection hidden="1"/>
    </xf>
    <xf numFmtId="164" fontId="0" fillId="6" borderId="38" xfId="0" applyNumberFormat="1" applyFont="1" applyFill="1" applyBorder="1" applyAlignment="1" applyProtection="1">
      <alignment horizontal="right"/>
      <protection hidden="1"/>
    </xf>
    <xf numFmtId="164" fontId="0" fillId="6" borderId="39" xfId="0" applyNumberFormat="1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8" fillId="2" borderId="40" xfId="0" applyFont="1" applyFill="1" applyBorder="1" applyAlignment="1" applyProtection="1">
      <alignment horizontal="center" vertical="center"/>
      <protection hidden="1"/>
    </xf>
    <xf numFmtId="164" fontId="0" fillId="4" borderId="20" xfId="0" applyNumberFormat="1" applyFill="1" applyBorder="1" applyAlignment="1" applyProtection="1">
      <alignment vertical="center"/>
      <protection hidden="1"/>
    </xf>
    <xf numFmtId="0" fontId="3" fillId="5" borderId="15" xfId="0" applyFont="1" applyFill="1" applyBorder="1" applyAlignment="1" applyProtection="1">
      <alignment horizontal="center"/>
      <protection hidden="1"/>
    </xf>
    <xf numFmtId="0" fontId="3" fillId="5" borderId="17" xfId="0" applyFont="1" applyFill="1" applyBorder="1" applyAlignment="1" applyProtection="1">
      <alignment horizontal="center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4" fontId="0" fillId="5" borderId="36" xfId="0" applyNumberFormat="1" applyFill="1" applyBorder="1" applyAlignment="1" applyProtection="1">
      <alignment horizontal="center"/>
      <protection hidden="1"/>
    </xf>
    <xf numFmtId="0" fontId="3" fillId="4" borderId="10" xfId="0" applyFont="1" applyFill="1" applyBorder="1" applyAlignment="1" applyProtection="1">
      <alignment horizontal="center"/>
      <protection hidden="1"/>
    </xf>
    <xf numFmtId="0" fontId="3" fillId="4" borderId="11" xfId="0" applyFont="1" applyFill="1" applyBorder="1" applyAlignment="1" applyProtection="1">
      <alignment horizontal="center"/>
      <protection hidden="1"/>
    </xf>
    <xf numFmtId="0" fontId="3" fillId="2" borderId="25" xfId="0" applyFont="1" applyFill="1" applyBorder="1" applyAlignment="1" applyProtection="1">
      <alignment horizontal="center"/>
      <protection hidden="1"/>
    </xf>
    <xf numFmtId="164" fontId="0" fillId="4" borderId="34" xfId="0" applyNumberFormat="1" applyFill="1" applyBorder="1" applyAlignment="1" applyProtection="1">
      <alignment horizontal="center"/>
      <protection hidden="1"/>
    </xf>
    <xf numFmtId="164" fontId="0" fillId="4" borderId="27" xfId="0" applyNumberFormat="1" applyFill="1" applyBorder="1" applyAlignment="1" applyProtection="1">
      <alignment horizontal="center"/>
      <protection hidden="1"/>
    </xf>
    <xf numFmtId="0" fontId="3" fillId="5" borderId="12" xfId="0" applyFont="1" applyFill="1" applyBorder="1" applyAlignment="1" applyProtection="1">
      <alignment horizontal="center"/>
      <protection hidden="1"/>
    </xf>
    <xf numFmtId="0" fontId="3" fillId="5" borderId="14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28" xfId="0" applyNumberForma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66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65</v>
      </c>
      <c r="B5" s="5"/>
      <c r="C5" s="5"/>
      <c r="D5" s="5"/>
      <c r="E5" s="5"/>
      <c r="F5" s="5"/>
      <c r="G5" s="5"/>
    </row>
    <row r="6" spans="1:15" ht="15.75" thickTop="1" x14ac:dyDescent="0.25"/>
    <row r="7" spans="1:15" x14ac:dyDescent="0.25">
      <c r="A7" s="2">
        <v>1</v>
      </c>
      <c r="B7" s="6" t="s">
        <v>66</v>
      </c>
      <c r="D7" s="2" t="s">
        <v>70</v>
      </c>
      <c r="F7" s="7" t="s">
        <v>2</v>
      </c>
      <c r="G7" s="2" t="s">
        <v>71</v>
      </c>
    </row>
    <row r="8" spans="1:15" x14ac:dyDescent="0.25">
      <c r="B8" s="8"/>
      <c r="D8" s="2" t="s">
        <v>72</v>
      </c>
    </row>
    <row r="9" spans="1:15" x14ac:dyDescent="0.25">
      <c r="B9" s="8"/>
    </row>
    <row r="10" spans="1:15" x14ac:dyDescent="0.25">
      <c r="A10" s="2">
        <v>2</v>
      </c>
      <c r="B10" s="6" t="s">
        <v>67</v>
      </c>
      <c r="D10" s="2" t="s">
        <v>74</v>
      </c>
      <c r="H10" s="9" t="s">
        <v>6</v>
      </c>
    </row>
    <row r="11" spans="1:15" ht="15.75" thickBot="1" x14ac:dyDescent="0.3">
      <c r="B11" s="8"/>
    </row>
    <row r="12" spans="1:15" ht="15.75" thickBot="1" x14ac:dyDescent="0.3">
      <c r="B12" s="8"/>
      <c r="D12" s="10" t="s">
        <v>3</v>
      </c>
      <c r="E12" s="11" t="s">
        <v>4</v>
      </c>
      <c r="F12" s="12" t="s">
        <v>5</v>
      </c>
      <c r="G12" s="13"/>
    </row>
    <row r="13" spans="1:15" x14ac:dyDescent="0.25">
      <c r="B13" s="8"/>
    </row>
    <row r="14" spans="1:15" x14ac:dyDescent="0.25">
      <c r="B14" s="8"/>
      <c r="D14" s="2" t="s">
        <v>29</v>
      </c>
    </row>
    <row r="15" spans="1:15" x14ac:dyDescent="0.25">
      <c r="B15" s="8"/>
      <c r="E15" s="9" t="s">
        <v>6</v>
      </c>
      <c r="F15" s="2" t="s">
        <v>33</v>
      </c>
    </row>
    <row r="16" spans="1:15" x14ac:dyDescent="0.25">
      <c r="B16" s="8"/>
      <c r="E16" s="9" t="s">
        <v>7</v>
      </c>
      <c r="F16" s="2" t="s">
        <v>75</v>
      </c>
    </row>
    <row r="17" spans="1:9" x14ac:dyDescent="0.25">
      <c r="B17" s="8"/>
      <c r="E17" s="9" t="s">
        <v>8</v>
      </c>
      <c r="F17" s="2" t="s">
        <v>76</v>
      </c>
    </row>
    <row r="18" spans="1:9" x14ac:dyDescent="0.25">
      <c r="B18" s="8"/>
    </row>
    <row r="19" spans="1:9" x14ac:dyDescent="0.25">
      <c r="A19" s="2">
        <v>3</v>
      </c>
      <c r="B19" s="6" t="s">
        <v>68</v>
      </c>
      <c r="D19" s="2" t="s">
        <v>77</v>
      </c>
      <c r="H19" s="9" t="s">
        <v>9</v>
      </c>
      <c r="I19" s="2" t="s">
        <v>79</v>
      </c>
    </row>
    <row r="20" spans="1:9" x14ac:dyDescent="0.25">
      <c r="B20" s="8"/>
      <c r="D20" s="2" t="s">
        <v>78</v>
      </c>
    </row>
    <row r="21" spans="1:9" x14ac:dyDescent="0.25">
      <c r="B21" s="8"/>
    </row>
    <row r="22" spans="1:9" x14ac:dyDescent="0.25">
      <c r="A22" s="2">
        <v>4</v>
      </c>
      <c r="B22" s="6" t="s">
        <v>69</v>
      </c>
      <c r="D22" s="2" t="s">
        <v>80</v>
      </c>
      <c r="I22" s="2" t="s">
        <v>81</v>
      </c>
    </row>
    <row r="23" spans="1:9" x14ac:dyDescent="0.25">
      <c r="D23" s="2" t="s">
        <v>82</v>
      </c>
    </row>
    <row r="24" spans="1:9" ht="15.75" thickBot="1" x14ac:dyDescent="0.3"/>
    <row r="25" spans="1:9" ht="15.75" thickBot="1" x14ac:dyDescent="0.3">
      <c r="D25" s="10" t="s">
        <v>10</v>
      </c>
      <c r="E25" s="11" t="s">
        <v>4</v>
      </c>
      <c r="F25" s="12" t="s">
        <v>11</v>
      </c>
      <c r="G25" s="13"/>
    </row>
    <row r="27" spans="1:9" x14ac:dyDescent="0.25">
      <c r="D27" s="2" t="s">
        <v>29</v>
      </c>
      <c r="E27" s="9" t="s">
        <v>12</v>
      </c>
      <c r="F27" s="2" t="s">
        <v>83</v>
      </c>
    </row>
    <row r="28" spans="1:9" x14ac:dyDescent="0.25">
      <c r="E28" s="9" t="s">
        <v>6</v>
      </c>
      <c r="F28" s="2" t="s">
        <v>33</v>
      </c>
    </row>
    <row r="29" spans="1:9" x14ac:dyDescent="0.25">
      <c r="E29" s="9" t="s">
        <v>9</v>
      </c>
      <c r="F29" s="2" t="s">
        <v>32</v>
      </c>
    </row>
    <row r="31" spans="1:9" x14ac:dyDescent="0.25">
      <c r="B31" s="14" t="s">
        <v>84</v>
      </c>
      <c r="F31" s="2" t="s">
        <v>85</v>
      </c>
    </row>
    <row r="33" spans="1:8" x14ac:dyDescent="0.25">
      <c r="B33" s="14" t="s">
        <v>86</v>
      </c>
      <c r="F33" s="2" t="s">
        <v>87</v>
      </c>
    </row>
    <row r="35" spans="1:8" x14ac:dyDescent="0.25">
      <c r="A35" s="15" t="s">
        <v>13</v>
      </c>
      <c r="B35" s="8" t="s">
        <v>88</v>
      </c>
      <c r="D35" s="2" t="s">
        <v>91</v>
      </c>
    </row>
    <row r="36" spans="1:8" x14ac:dyDescent="0.25">
      <c r="A36" s="15" t="s">
        <v>14</v>
      </c>
      <c r="B36" s="2" t="s">
        <v>89</v>
      </c>
    </row>
    <row r="37" spans="1:8" x14ac:dyDescent="0.25">
      <c r="A37" s="15" t="s">
        <v>15</v>
      </c>
      <c r="B37" s="2" t="s">
        <v>90</v>
      </c>
    </row>
    <row r="39" spans="1:8" x14ac:dyDescent="0.25">
      <c r="B39" s="16" t="s">
        <v>92</v>
      </c>
    </row>
    <row r="41" spans="1:8" x14ac:dyDescent="0.25">
      <c r="A41" s="2">
        <v>1</v>
      </c>
      <c r="B41" s="2" t="s">
        <v>93</v>
      </c>
    </row>
    <row r="42" spans="1:8" x14ac:dyDescent="0.25">
      <c r="A42" s="2">
        <v>2</v>
      </c>
      <c r="B42" s="2" t="s">
        <v>94</v>
      </c>
      <c r="G42" s="2" t="s">
        <v>98</v>
      </c>
    </row>
    <row r="43" spans="1:8" x14ac:dyDescent="0.25">
      <c r="A43" s="2">
        <v>3</v>
      </c>
      <c r="B43" s="2" t="s">
        <v>67</v>
      </c>
    </row>
    <row r="44" spans="1:8" x14ac:dyDescent="0.25">
      <c r="C44" s="2" t="s">
        <v>22</v>
      </c>
      <c r="D44" s="17" t="s">
        <v>23</v>
      </c>
      <c r="E44" s="17" t="s">
        <v>17</v>
      </c>
      <c r="F44" s="17" t="s">
        <v>24</v>
      </c>
      <c r="G44" s="17" t="s">
        <v>4</v>
      </c>
      <c r="H44" s="2" t="s">
        <v>25</v>
      </c>
    </row>
    <row r="45" spans="1:8" x14ac:dyDescent="0.25">
      <c r="C45" s="2" t="s">
        <v>22</v>
      </c>
      <c r="D45" s="17" t="s">
        <v>23</v>
      </c>
      <c r="E45" s="17" t="s">
        <v>18</v>
      </c>
      <c r="F45" s="17" t="s">
        <v>24</v>
      </c>
      <c r="G45" s="17" t="s">
        <v>4</v>
      </c>
      <c r="H45" s="2" t="s">
        <v>25</v>
      </c>
    </row>
    <row r="46" spans="1:8" x14ac:dyDescent="0.25">
      <c r="C46" s="18" t="s">
        <v>16</v>
      </c>
      <c r="D46" s="17"/>
      <c r="E46" s="17"/>
      <c r="F46" s="17"/>
      <c r="G46" s="17"/>
    </row>
    <row r="47" spans="1:8" ht="15.75" thickBot="1" x14ac:dyDescent="0.3">
      <c r="C47" s="19" t="s">
        <v>22</v>
      </c>
      <c r="D47" s="20" t="s">
        <v>23</v>
      </c>
      <c r="E47" s="20" t="s">
        <v>19</v>
      </c>
      <c r="F47" s="20" t="s">
        <v>24</v>
      </c>
      <c r="G47" s="20" t="s">
        <v>4</v>
      </c>
      <c r="H47" s="19" t="s">
        <v>25</v>
      </c>
    </row>
    <row r="49" spans="1:9" x14ac:dyDescent="0.25">
      <c r="C49" s="21" t="s">
        <v>26</v>
      </c>
      <c r="D49" s="22" t="s">
        <v>4</v>
      </c>
      <c r="E49" s="21"/>
      <c r="F49" s="23" t="s">
        <v>27</v>
      </c>
      <c r="G49" s="22" t="s">
        <v>4</v>
      </c>
      <c r="H49" s="24" t="s">
        <v>36</v>
      </c>
      <c r="I49" s="21"/>
    </row>
    <row r="51" spans="1:9" x14ac:dyDescent="0.25">
      <c r="A51" s="2">
        <v>4</v>
      </c>
      <c r="B51" s="2" t="s">
        <v>95</v>
      </c>
      <c r="D51" s="2" t="s">
        <v>96</v>
      </c>
    </row>
    <row r="52" spans="1:9" ht="15.75" thickBot="1" x14ac:dyDescent="0.3"/>
    <row r="53" spans="1:9" ht="15.75" thickBot="1" x14ac:dyDescent="0.3">
      <c r="C53" s="10" t="s">
        <v>20</v>
      </c>
      <c r="D53" s="11" t="s">
        <v>4</v>
      </c>
      <c r="E53" s="12" t="s">
        <v>54</v>
      </c>
      <c r="F53" s="12"/>
      <c r="G53" s="25" t="s">
        <v>21</v>
      </c>
      <c r="H53" s="26">
        <v>0</v>
      </c>
      <c r="I53" s="2" t="s">
        <v>97</v>
      </c>
    </row>
    <row r="54" spans="1:9" ht="15.75" thickBot="1" x14ac:dyDescent="0.3">
      <c r="C54" s="17"/>
      <c r="D54" s="17"/>
    </row>
    <row r="55" spans="1:9" ht="15.75" thickBot="1" x14ac:dyDescent="0.3">
      <c r="A55" s="2">
        <v>5</v>
      </c>
      <c r="B55" s="2" t="s">
        <v>69</v>
      </c>
      <c r="C55" s="10" t="s">
        <v>3</v>
      </c>
      <c r="D55" s="11" t="s">
        <v>4</v>
      </c>
      <c r="E55" s="27" t="s">
        <v>26</v>
      </c>
      <c r="F55" s="11" t="s">
        <v>4</v>
      </c>
      <c r="G55" s="28" t="s">
        <v>27</v>
      </c>
    </row>
    <row r="57" spans="1:9" x14ac:dyDescent="0.25">
      <c r="A57" s="2">
        <v>6</v>
      </c>
      <c r="B57" s="2" t="s">
        <v>99</v>
      </c>
    </row>
    <row r="58" spans="1:9" ht="15.75" thickBot="1" x14ac:dyDescent="0.3"/>
    <row r="59" spans="1:9" ht="15.75" thickBot="1" x14ac:dyDescent="0.3">
      <c r="C59" s="10" t="s">
        <v>3</v>
      </c>
      <c r="D59" s="11" t="s">
        <v>4</v>
      </c>
      <c r="E59" s="12" t="s">
        <v>28</v>
      </c>
      <c r="F59" s="13"/>
    </row>
    <row r="61" spans="1:9" x14ac:dyDescent="0.25">
      <c r="C61" s="2" t="s">
        <v>29</v>
      </c>
    </row>
    <row r="62" spans="1:9" x14ac:dyDescent="0.25">
      <c r="D62" s="9" t="s">
        <v>30</v>
      </c>
      <c r="E62" s="2" t="s">
        <v>31</v>
      </c>
    </row>
    <row r="63" spans="1:9" x14ac:dyDescent="0.25">
      <c r="D63" s="9" t="s">
        <v>9</v>
      </c>
      <c r="E63" s="2" t="s">
        <v>32</v>
      </c>
    </row>
    <row r="64" spans="1:9" x14ac:dyDescent="0.25">
      <c r="D64" s="9" t="s">
        <v>6</v>
      </c>
      <c r="E64" s="2" t="s">
        <v>33</v>
      </c>
    </row>
    <row r="65" spans="1:5" x14ac:dyDescent="0.25">
      <c r="D65" s="9" t="s">
        <v>34</v>
      </c>
      <c r="E65" s="2" t="s">
        <v>35</v>
      </c>
    </row>
    <row r="66" spans="1:5" x14ac:dyDescent="0.25">
      <c r="A66" s="29" t="s">
        <v>37</v>
      </c>
    </row>
  </sheetData>
  <sheetProtection algorithmName="SHA-512" hashValue="5+CN7ACPqp+FaeQkCnmZ1w6pBj7OWrAD9PywakMQw8ZgBg5PzHe/5gFIp1JaLtAxd0F8EqoEOLta1DvV4Vo56w==" saltValue="FHdmc3+uGevk/vcQ2W+aQw==" spinCount="100000" sheet="1" objects="1" scenarios="1"/>
  <mergeCells count="5">
    <mergeCell ref="E53:F53"/>
    <mergeCell ref="E59:F59"/>
    <mergeCell ref="A3:O3"/>
    <mergeCell ref="F12:G12"/>
    <mergeCell ref="F25:G25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4"/>
  <sheetViews>
    <sheetView workbookViewId="0"/>
  </sheetViews>
  <sheetFormatPr defaultRowHeight="15" x14ac:dyDescent="0.25"/>
  <cols>
    <col min="1" max="6" width="9.140625" style="2"/>
    <col min="7" max="14" width="10" style="2" customWidth="1"/>
    <col min="15" max="16384" width="9.140625" style="2"/>
  </cols>
  <sheetData>
    <row r="1" spans="1:14" ht="23.25" x14ac:dyDescent="0.35">
      <c r="A1" s="1" t="s">
        <v>0</v>
      </c>
    </row>
    <row r="2" spans="1:14" x14ac:dyDescent="0.25">
      <c r="A2" s="3" t="s">
        <v>1</v>
      </c>
    </row>
    <row r="4" spans="1:14" ht="20.25" thickBot="1" x14ac:dyDescent="0.35">
      <c r="A4" s="5" t="s">
        <v>39</v>
      </c>
      <c r="B4" s="5"/>
      <c r="C4" s="5"/>
    </row>
    <row r="5" spans="1:14" ht="15.75" thickTop="1" x14ac:dyDescent="0.25"/>
    <row r="6" spans="1:14" ht="15.75" thickBot="1" x14ac:dyDescent="0.3">
      <c r="A6" s="30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15.75" thickBot="1" x14ac:dyDescent="0.3">
      <c r="A7" s="31" t="s">
        <v>59</v>
      </c>
      <c r="B7" s="32"/>
      <c r="C7" s="32"/>
      <c r="D7" s="32"/>
      <c r="E7" s="32"/>
      <c r="F7" s="33"/>
      <c r="G7" s="34" t="s">
        <v>17</v>
      </c>
      <c r="H7" s="35" t="s">
        <v>18</v>
      </c>
      <c r="I7" s="35" t="s">
        <v>48</v>
      </c>
      <c r="J7" s="35" t="s">
        <v>49</v>
      </c>
      <c r="K7" s="35" t="s">
        <v>61</v>
      </c>
      <c r="L7" s="35" t="s">
        <v>51</v>
      </c>
      <c r="M7" s="35" t="s">
        <v>52</v>
      </c>
      <c r="N7" s="36" t="s">
        <v>19</v>
      </c>
    </row>
    <row r="8" spans="1:14" ht="15.75" thickBot="1" x14ac:dyDescent="0.3">
      <c r="A8" s="37" t="s">
        <v>38</v>
      </c>
      <c r="B8" s="38"/>
      <c r="C8" s="38"/>
      <c r="D8" s="39"/>
      <c r="E8" s="40" t="s">
        <v>44</v>
      </c>
      <c r="F8" s="41"/>
      <c r="G8" s="42" t="s">
        <v>46</v>
      </c>
      <c r="H8" s="43" t="s">
        <v>46</v>
      </c>
      <c r="I8" s="43" t="s">
        <v>46</v>
      </c>
      <c r="J8" s="43" t="s">
        <v>46</v>
      </c>
      <c r="K8" s="43" t="s">
        <v>46</v>
      </c>
      <c r="L8" s="43" t="s">
        <v>46</v>
      </c>
      <c r="M8" s="43" t="s">
        <v>46</v>
      </c>
      <c r="N8" s="44" t="s">
        <v>46</v>
      </c>
    </row>
    <row r="9" spans="1:14" x14ac:dyDescent="0.25">
      <c r="A9" s="45" t="s">
        <v>40</v>
      </c>
      <c r="B9" s="46"/>
      <c r="C9" s="46"/>
      <c r="D9" s="47"/>
      <c r="E9" s="48" t="s">
        <v>7</v>
      </c>
      <c r="F9" s="49" t="s">
        <v>45</v>
      </c>
      <c r="G9" s="50"/>
      <c r="H9" s="51"/>
      <c r="I9" s="51"/>
      <c r="J9" s="51"/>
      <c r="K9" s="51"/>
      <c r="L9" s="51"/>
      <c r="M9" s="51"/>
      <c r="N9" s="52"/>
    </row>
    <row r="10" spans="1:14" x14ac:dyDescent="0.25">
      <c r="A10" s="53" t="s">
        <v>41</v>
      </c>
      <c r="B10" s="54"/>
      <c r="C10" s="54"/>
      <c r="D10" s="55"/>
      <c r="E10" s="56" t="s">
        <v>8</v>
      </c>
      <c r="F10" s="57" t="s">
        <v>45</v>
      </c>
      <c r="G10" s="58"/>
      <c r="H10" s="59"/>
      <c r="I10" s="59"/>
      <c r="J10" s="59"/>
      <c r="K10" s="59"/>
      <c r="L10" s="59"/>
      <c r="M10" s="59"/>
      <c r="N10" s="60"/>
    </row>
    <row r="11" spans="1:14" x14ac:dyDescent="0.25">
      <c r="A11" s="61" t="s">
        <v>42</v>
      </c>
      <c r="B11" s="62"/>
      <c r="C11" s="62"/>
      <c r="D11" s="63"/>
      <c r="E11" s="64" t="s">
        <v>6</v>
      </c>
      <c r="F11" s="65" t="s">
        <v>45</v>
      </c>
      <c r="G11" s="66">
        <f>G9-G10</f>
        <v>0</v>
      </c>
      <c r="H11" s="67">
        <f t="shared" ref="H11:N11" si="0">H9-H10</f>
        <v>0</v>
      </c>
      <c r="I11" s="67">
        <f t="shared" si="0"/>
        <v>0</v>
      </c>
      <c r="J11" s="67">
        <f t="shared" si="0"/>
        <v>0</v>
      </c>
      <c r="K11" s="67">
        <f t="shared" si="0"/>
        <v>0</v>
      </c>
      <c r="L11" s="67">
        <f t="shared" si="0"/>
        <v>0</v>
      </c>
      <c r="M11" s="67">
        <f t="shared" si="0"/>
        <v>0</v>
      </c>
      <c r="N11" s="68">
        <f t="shared" si="0"/>
        <v>0</v>
      </c>
    </row>
    <row r="12" spans="1:14" x14ac:dyDescent="0.25">
      <c r="A12" s="53" t="s">
        <v>43</v>
      </c>
      <c r="B12" s="54"/>
      <c r="C12" s="54"/>
      <c r="D12" s="55"/>
      <c r="E12" s="56" t="s">
        <v>9</v>
      </c>
      <c r="F12" s="57" t="s">
        <v>45</v>
      </c>
      <c r="G12" s="58"/>
      <c r="H12" s="59"/>
      <c r="I12" s="59"/>
      <c r="J12" s="59"/>
      <c r="K12" s="59"/>
      <c r="L12" s="59"/>
      <c r="M12" s="59"/>
      <c r="N12" s="60"/>
    </row>
    <row r="13" spans="1:14" ht="15.75" thickBot="1" x14ac:dyDescent="0.3">
      <c r="A13" s="69" t="s">
        <v>38</v>
      </c>
      <c r="B13" s="70"/>
      <c r="C13" s="70"/>
      <c r="D13" s="71"/>
      <c r="E13" s="72" t="s">
        <v>12</v>
      </c>
      <c r="F13" s="73" t="s">
        <v>45</v>
      </c>
      <c r="G13" s="74">
        <f>G11-G12</f>
        <v>0</v>
      </c>
      <c r="H13" s="75">
        <f t="shared" ref="H13:N13" si="1">H11-H12</f>
        <v>0</v>
      </c>
      <c r="I13" s="75">
        <f t="shared" si="1"/>
        <v>0</v>
      </c>
      <c r="J13" s="75">
        <f t="shared" si="1"/>
        <v>0</v>
      </c>
      <c r="K13" s="75">
        <f t="shared" si="1"/>
        <v>0</v>
      </c>
      <c r="L13" s="75">
        <f t="shared" si="1"/>
        <v>0</v>
      </c>
      <c r="M13" s="75">
        <f t="shared" si="1"/>
        <v>0</v>
      </c>
      <c r="N13" s="76">
        <f t="shared" si="1"/>
        <v>0</v>
      </c>
    </row>
    <row r="14" spans="1:14" x14ac:dyDescent="0.25">
      <c r="A14" s="3" t="s">
        <v>37</v>
      </c>
    </row>
  </sheetData>
  <sheetProtection algorithmName="SHA-512" hashValue="asRronNmCe23FHWyUCm5SrTcE6cCtSVrTo3VQ9B/SEzTu2gulgm+LfqJTwzSulS6sCdfnCwQeCJOeRq394h+BA==" saltValue="3e7zA8zQc/3ZE+DOiGLGZQ==" spinCount="100000" sheet="1" objects="1" scenarios="1"/>
  <protectedRanges>
    <protectedRange sqref="G9:N10 G12:N12" name="Zonă1"/>
  </protectedRanges>
  <mergeCells count="9">
    <mergeCell ref="A6:N6"/>
    <mergeCell ref="A13:D13"/>
    <mergeCell ref="A12:D12"/>
    <mergeCell ref="A11:D11"/>
    <mergeCell ref="A10:D10"/>
    <mergeCell ref="A9:D9"/>
    <mergeCell ref="E8:F8"/>
    <mergeCell ref="A8:D8"/>
    <mergeCell ref="A7:F7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23"/>
  <sheetViews>
    <sheetView workbookViewId="0"/>
  </sheetViews>
  <sheetFormatPr defaultRowHeight="15" x14ac:dyDescent="0.25"/>
  <cols>
    <col min="1" max="1" width="9.140625" style="2"/>
    <col min="2" max="2" width="15.5703125" style="2" bestFit="1" customWidth="1"/>
    <col min="3" max="3" width="16.42578125" style="2" bestFit="1" customWidth="1"/>
    <col min="4" max="4" width="16.140625" style="2" bestFit="1" customWidth="1"/>
    <col min="5" max="5" width="18" style="2" bestFit="1" customWidth="1"/>
    <col min="6" max="16384" width="9.140625" style="2"/>
  </cols>
  <sheetData>
    <row r="1" spans="1:5" ht="23.25" x14ac:dyDescent="0.35">
      <c r="A1" s="1" t="s">
        <v>0</v>
      </c>
    </row>
    <row r="2" spans="1:5" x14ac:dyDescent="0.25">
      <c r="A2" s="3" t="s">
        <v>1</v>
      </c>
    </row>
    <row r="4" spans="1:5" ht="20.25" thickBot="1" x14ac:dyDescent="0.35">
      <c r="A4" s="5" t="s">
        <v>73</v>
      </c>
      <c r="B4" s="5"/>
      <c r="C4" s="5"/>
      <c r="D4" s="77"/>
    </row>
    <row r="5" spans="1:5" ht="15.75" thickTop="1" x14ac:dyDescent="0.25"/>
    <row r="6" spans="1:5" x14ac:dyDescent="0.25">
      <c r="A6" s="30" t="s">
        <v>47</v>
      </c>
      <c r="B6" s="30"/>
      <c r="C6" s="30"/>
      <c r="D6" s="30"/>
      <c r="E6" s="30"/>
    </row>
    <row r="7" spans="1:5" ht="15.75" thickBot="1" x14ac:dyDescent="0.3"/>
    <row r="8" spans="1:5" x14ac:dyDescent="0.25">
      <c r="A8" s="22"/>
      <c r="B8" s="78"/>
      <c r="C8" s="79" t="s">
        <v>62</v>
      </c>
      <c r="D8" s="80" t="s">
        <v>43</v>
      </c>
      <c r="E8" s="81" t="s">
        <v>53</v>
      </c>
    </row>
    <row r="9" spans="1:5" x14ac:dyDescent="0.25">
      <c r="A9" s="22"/>
      <c r="B9" s="22"/>
      <c r="C9" s="82"/>
      <c r="D9" s="83" t="s">
        <v>9</v>
      </c>
      <c r="E9" s="84" t="s">
        <v>8</v>
      </c>
    </row>
    <row r="10" spans="1:5" ht="15.75" thickBot="1" x14ac:dyDescent="0.3">
      <c r="A10" s="22"/>
      <c r="B10" s="22"/>
      <c r="C10" s="85"/>
      <c r="D10" s="86" t="s">
        <v>45</v>
      </c>
      <c r="E10" s="87" t="s">
        <v>45</v>
      </c>
    </row>
    <row r="11" spans="1:5" x14ac:dyDescent="0.25">
      <c r="A11" s="22"/>
      <c r="B11" s="22"/>
      <c r="C11" s="88" t="s">
        <v>17</v>
      </c>
      <c r="D11" s="89"/>
      <c r="E11" s="90"/>
    </row>
    <row r="12" spans="1:5" x14ac:dyDescent="0.25">
      <c r="A12" s="22"/>
      <c r="B12" s="22"/>
      <c r="C12" s="91" t="s">
        <v>18</v>
      </c>
      <c r="D12" s="92"/>
      <c r="E12" s="93"/>
    </row>
    <row r="13" spans="1:5" x14ac:dyDescent="0.25">
      <c r="A13" s="22"/>
      <c r="B13" s="22"/>
      <c r="C13" s="91" t="s">
        <v>48</v>
      </c>
      <c r="D13" s="92"/>
      <c r="E13" s="93"/>
    </row>
    <row r="14" spans="1:5" x14ac:dyDescent="0.25">
      <c r="A14" s="22"/>
      <c r="B14" s="22"/>
      <c r="C14" s="91" t="s">
        <v>49</v>
      </c>
      <c r="D14" s="92"/>
      <c r="E14" s="93"/>
    </row>
    <row r="15" spans="1:5" x14ac:dyDescent="0.25">
      <c r="A15" s="22"/>
      <c r="B15" s="22"/>
      <c r="C15" s="91" t="s">
        <v>50</v>
      </c>
      <c r="D15" s="92"/>
      <c r="E15" s="93"/>
    </row>
    <row r="16" spans="1:5" x14ac:dyDescent="0.25">
      <c r="A16" s="22"/>
      <c r="B16" s="22"/>
      <c r="C16" s="91" t="s">
        <v>51</v>
      </c>
      <c r="D16" s="92"/>
      <c r="E16" s="93"/>
    </row>
    <row r="17" spans="1:5" x14ac:dyDescent="0.25">
      <c r="A17" s="22"/>
      <c r="B17" s="22"/>
      <c r="C17" s="91" t="s">
        <v>52</v>
      </c>
      <c r="D17" s="92"/>
      <c r="E17" s="93"/>
    </row>
    <row r="18" spans="1:5" ht="15.75" thickBot="1" x14ac:dyDescent="0.3">
      <c r="A18" s="22"/>
      <c r="B18" s="22"/>
      <c r="C18" s="94" t="s">
        <v>19</v>
      </c>
      <c r="D18" s="95"/>
      <c r="E18" s="96"/>
    </row>
    <row r="19" spans="1:5" ht="15.75" thickBot="1" x14ac:dyDescent="0.3">
      <c r="A19" s="97" t="s">
        <v>55</v>
      </c>
      <c r="B19" s="98"/>
      <c r="C19" s="99" t="s">
        <v>27</v>
      </c>
      <c r="D19" s="100">
        <f>(D11+D12+D13+D14+D15+D16+D17+D18)/8</f>
        <v>0</v>
      </c>
      <c r="E19" s="100">
        <f>(E11+E12+E13+E14+E15+E16+E17+E18)/8</f>
        <v>0</v>
      </c>
    </row>
    <row r="20" spans="1:5" x14ac:dyDescent="0.25">
      <c r="A20" s="101" t="s">
        <v>42</v>
      </c>
      <c r="B20" s="102"/>
      <c r="C20" s="103" t="s">
        <v>57</v>
      </c>
      <c r="D20" s="104">
        <f>D19</f>
        <v>0</v>
      </c>
      <c r="E20" s="105"/>
    </row>
    <row r="21" spans="1:5" x14ac:dyDescent="0.25">
      <c r="A21" s="106" t="s">
        <v>56</v>
      </c>
      <c r="B21" s="107"/>
      <c r="C21" s="108" t="s">
        <v>60</v>
      </c>
      <c r="D21" s="109">
        <f>E19</f>
        <v>0</v>
      </c>
      <c r="E21" s="110"/>
    </row>
    <row r="22" spans="1:5" ht="15.75" thickBot="1" x14ac:dyDescent="0.3">
      <c r="A22" s="111" t="s">
        <v>63</v>
      </c>
      <c r="B22" s="112"/>
      <c r="C22" s="113" t="s">
        <v>58</v>
      </c>
      <c r="D22" s="114">
        <f>D20+D21</f>
        <v>0</v>
      </c>
      <c r="E22" s="115"/>
    </row>
    <row r="23" spans="1:5" x14ac:dyDescent="0.25">
      <c r="A23" s="3" t="s">
        <v>37</v>
      </c>
    </row>
  </sheetData>
  <sheetProtection algorithmName="SHA-512" hashValue="mQ2Az5PMyBqo6wiUZuSUta680AD3sl2iVyUg0Gmqg8aPM9ySprbiS6s5VJ6mSkzyPXJypeAuioKOsTVSpaG8JA==" saltValue="U6n4xvSQEFtzaua+x/FkWA==" spinCount="100000" sheet="1" objects="1" scenarios="1"/>
  <protectedRanges>
    <protectedRange sqref="D11:E18" name="Zonă1"/>
  </protectedRanges>
  <mergeCells count="8">
    <mergeCell ref="A6:E6"/>
    <mergeCell ref="A19:B19"/>
    <mergeCell ref="A20:B20"/>
    <mergeCell ref="A21:B21"/>
    <mergeCell ref="A22:B22"/>
    <mergeCell ref="D22:E22"/>
    <mergeCell ref="D21:E21"/>
    <mergeCell ref="D20:E2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Compass Deviation</vt:lpstr>
      <vt:lpstr>Magnetic Bearing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2016-10-24T16:01:38Z</cp:lastPrinted>
  <dcterms:created xsi:type="dcterms:W3CDTF">2016-10-21T15:12:16Z</dcterms:created>
  <dcterms:modified xsi:type="dcterms:W3CDTF">2016-10-28T09:49:21Z</dcterms:modified>
</cp:coreProperties>
</file>