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KZr6UCfdK98lZnNJ7R51Pmu5cgA7ncoB+050nSM5UtYZaTgcDhyV+1pSuqF6DJ7MKmDMNKHEtT/gwKmjQOdeRw==" workbookSaltValue="YzlXJOo76S694Q7vNnZtCw==" workbookSpinCount="100000" lockStructure="1"/>
  <bookViews>
    <workbookView xWindow="0" yWindow="0" windowWidth="20490" windowHeight="7905" tabRatio="734"/>
  </bookViews>
  <sheets>
    <sheet name="Compass Deviation" sheetId="5" r:id="rId1"/>
    <sheet name="Introduction" sheetId="1" r:id="rId2"/>
    <sheet name="Conversion of Bearings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 l="1"/>
  <c r="F49" i="4" s="1"/>
  <c r="E47" i="4"/>
  <c r="E49" i="4" s="1"/>
  <c r="D47" i="4"/>
  <c r="D49" i="4" s="1"/>
  <c r="F39" i="4"/>
  <c r="F41" i="4" s="1"/>
  <c r="E39" i="4"/>
  <c r="E41" i="4" s="1"/>
  <c r="D39" i="4"/>
  <c r="D41" i="4" s="1"/>
  <c r="F33" i="4"/>
  <c r="E33" i="4"/>
  <c r="D33" i="4"/>
  <c r="F28" i="4"/>
  <c r="E28" i="4"/>
  <c r="D28" i="4"/>
  <c r="F20" i="4"/>
  <c r="E20" i="4"/>
  <c r="D20" i="4"/>
  <c r="F18" i="4"/>
  <c r="F21" i="4" s="1"/>
  <c r="E18" i="4"/>
  <c r="E21" i="4" s="1"/>
  <c r="D18" i="4"/>
  <c r="D21" i="4" s="1"/>
  <c r="F12" i="4"/>
  <c r="E12" i="4"/>
  <c r="D12" i="4"/>
  <c r="F10" i="4"/>
  <c r="F13" i="4" s="1"/>
  <c r="E10" i="4"/>
  <c r="E13" i="4" s="1"/>
  <c r="D10" i="4"/>
  <c r="D13" i="4" s="1"/>
</calcChain>
</file>

<file path=xl/comments1.xml><?xml version="1.0" encoding="utf-8"?>
<comments xmlns="http://schemas.openxmlformats.org/spreadsheetml/2006/main">
  <authors>
    <author>Sorin Stamate</author>
  </authors>
  <commentList>
    <comment ref="C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73, 74.</t>
        </r>
      </text>
    </comment>
    <comment ref="C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73, 74.</t>
        </r>
      </text>
    </comment>
    <comment ref="C2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76.</t>
        </r>
      </text>
    </comment>
    <comment ref="C3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76.</t>
        </r>
      </text>
    </comment>
    <comment ref="C3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76.</t>
        </r>
      </text>
    </comment>
    <comment ref="C4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76.</t>
        </r>
      </text>
    </comment>
  </commentList>
</comments>
</file>

<file path=xl/sharedStrings.xml><?xml version="1.0" encoding="utf-8"?>
<sst xmlns="http://schemas.openxmlformats.org/spreadsheetml/2006/main" count="363" uniqueCount="174">
  <si>
    <t>=</t>
  </si>
  <si>
    <t>+</t>
  </si>
  <si>
    <t>-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</si>
  <si>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</si>
  <si>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t>Compass Correction:</t>
  </si>
  <si>
    <t>or</t>
  </si>
  <si>
    <t>and</t>
  </si>
  <si>
    <t>and, finally</t>
  </si>
  <si>
    <t>where:</t>
  </si>
  <si>
    <t>so</t>
  </si>
  <si>
    <t>compass deviation</t>
  </si>
  <si>
    <t>total compass error correction</t>
  </si>
  <si>
    <t>Dev.</t>
  </si>
  <si>
    <t>CE</t>
  </si>
  <si>
    <t>Compass Deviation</t>
  </si>
  <si>
    <t>+  Dev.</t>
  </si>
  <si>
    <t>-  Dev.</t>
  </si>
  <si>
    <t>Compass Error Correction</t>
  </si>
  <si>
    <t>(TB)</t>
  </si>
  <si>
    <t>(MB)</t>
  </si>
  <si>
    <t>(CB)</t>
  </si>
  <si>
    <r>
      <t>(</t>
    </r>
    <r>
      <rPr>
        <b/>
        <sz val="11"/>
        <color theme="1"/>
        <rFont val="Calibri"/>
        <family val="2"/>
        <charset val="238"/>
      </rPr>
      <t>∆g)</t>
    </r>
  </si>
  <si>
    <t>(GB)</t>
  </si>
  <si>
    <r>
      <t>(</t>
    </r>
    <r>
      <rPr>
        <b/>
        <sz val="11"/>
        <color theme="1"/>
        <rFont val="Calibri"/>
        <family val="2"/>
        <charset val="238"/>
      </rPr>
      <t>∆c)</t>
    </r>
  </si>
  <si>
    <t>( + )</t>
  </si>
  <si>
    <t>( - )</t>
  </si>
  <si>
    <r>
      <t>( Dev.</t>
    </r>
    <r>
      <rPr>
        <b/>
        <sz val="11"/>
        <color theme="1"/>
        <rFont val="Calibri"/>
        <family val="2"/>
        <charset val="238"/>
      </rPr>
      <t xml:space="preserve"> )</t>
    </r>
  </si>
  <si>
    <r>
      <t>(CE</t>
    </r>
    <r>
      <rPr>
        <b/>
        <sz val="11"/>
        <color theme="1"/>
        <rFont val="Calibri"/>
        <family val="2"/>
        <charset val="238"/>
      </rPr>
      <t>)</t>
    </r>
  </si>
  <si>
    <t>( d )</t>
  </si>
  <si>
    <r>
      <t xml:space="preserve">( </t>
    </r>
    <r>
      <rPr>
        <b/>
        <sz val="11"/>
        <color theme="1"/>
        <rFont val="Calibri"/>
        <family val="2"/>
        <charset val="238"/>
      </rPr>
      <t>δ )</t>
    </r>
  </si>
  <si>
    <r>
      <t xml:space="preserve">( </t>
    </r>
    <r>
      <rPr>
        <b/>
        <sz val="11"/>
        <color theme="1"/>
        <rFont val="Calibri"/>
        <family val="2"/>
        <charset val="238"/>
      </rPr>
      <t>∆c )</t>
    </r>
  </si>
  <si>
    <t>True Bearing:</t>
  </si>
  <si>
    <t>Magnetic Bearing:</t>
  </si>
  <si>
    <t>Compass Bearing:</t>
  </si>
  <si>
    <t>TB</t>
  </si>
  <si>
    <t>MB</t>
  </si>
  <si>
    <t>CB</t>
  </si>
  <si>
    <t>true bearing</t>
  </si>
  <si>
    <t>magnetic bearing</t>
  </si>
  <si>
    <t>compass bearing</t>
  </si>
  <si>
    <t>True Bearing;</t>
  </si>
  <si>
    <t>→ ( - )</t>
  </si>
  <si>
    <t>← ( + )</t>
  </si>
  <si>
    <t>↑</t>
  </si>
  <si>
    <t>↓</t>
  </si>
  <si>
    <t>Principal Planes:</t>
  </si>
  <si>
    <t>Principal Meridians:</t>
  </si>
  <si>
    <t>true meridian plane</t>
  </si>
  <si>
    <t>magnetic meridian plane</t>
  </si>
  <si>
    <t>compass meridian plane</t>
  </si>
  <si>
    <t>true horizon plane</t>
  </si>
  <si>
    <t>true meridian</t>
  </si>
  <si>
    <t>magnetic meridian</t>
  </si>
  <si>
    <t>compass meridian</t>
  </si>
  <si>
    <t>gyro meridian</t>
  </si>
  <si>
    <t>Gyro Bearing:</t>
  </si>
  <si>
    <t>Gyro Correction:</t>
  </si>
  <si>
    <t>the angle formed between the true meridian and the direction to the object</t>
  </si>
  <si>
    <t>the angle formed between the magnetic meridian and the direction to the object</t>
  </si>
  <si>
    <t>the angle formed between the compass meridian and the direction to the object</t>
  </si>
  <si>
    <t>the angle formed between the gyro meridian and the direction to the object</t>
  </si>
  <si>
    <t>the angle formed between the true meridian and the compass meridian</t>
  </si>
  <si>
    <t>it can be:</t>
  </si>
  <si>
    <t>Eastern</t>
  </si>
  <si>
    <t>Western</t>
  </si>
  <si>
    <t>the angle formed between the true meridian and the gyro meridian</t>
  </si>
  <si>
    <t>conversion operation from the true directions to the gyro, magnetic, compass directions, and vice versa</t>
  </si>
  <si>
    <t>TC - MC</t>
  </si>
  <si>
    <t>TB - MB</t>
  </si>
  <si>
    <t>MC - CC</t>
  </si>
  <si>
    <t>MB - CB</t>
  </si>
  <si>
    <t>TC - CC</t>
  </si>
  <si>
    <t>TB - CB</t>
  </si>
  <si>
    <t>From the above, we can write the followings:</t>
  </si>
  <si>
    <t>For Bearings:</t>
  </si>
  <si>
    <t>Dev</t>
  </si>
  <si>
    <t>GB</t>
  </si>
  <si>
    <t>(CE)</t>
  </si>
  <si>
    <t>(GE)</t>
  </si>
  <si>
    <t>GB + GE</t>
  </si>
  <si>
    <t>TB - GE</t>
  </si>
  <si>
    <t>( CE - GE )</t>
  </si>
  <si>
    <t>gyro error correction</t>
  </si>
  <si>
    <t>gyro bearing</t>
  </si>
  <si>
    <t>compass error correction</t>
  </si>
  <si>
    <t>Gyro Error Correction</t>
  </si>
  <si>
    <t>GE</t>
  </si>
  <si>
    <t>+ CE</t>
  </si>
  <si>
    <t>- CE</t>
  </si>
  <si>
    <t>+ GE</t>
  </si>
  <si>
    <t>- GE</t>
  </si>
  <si>
    <t>Conversion of Bearings:</t>
  </si>
  <si>
    <t>TB = CB + CE</t>
  </si>
  <si>
    <t xml:space="preserve">TB  </t>
  </si>
  <si>
    <t>Compass Bearing</t>
  </si>
  <si>
    <t>Magnetic Bearing</t>
  </si>
  <si>
    <t>TRUE BEARING</t>
  </si>
  <si>
    <t>Bearings</t>
  </si>
  <si>
    <t>CB = TB - CE</t>
  </si>
  <si>
    <t xml:space="preserve">CB  </t>
  </si>
  <si>
    <t>True Bearing</t>
  </si>
  <si>
    <t>COMPASS BEARING</t>
  </si>
  <si>
    <t>TB = GB + GE</t>
  </si>
  <si>
    <t>Gyro Bearing</t>
  </si>
  <si>
    <t>GB = TB - GE</t>
  </si>
  <si>
    <t>GYRO BEARING</t>
  </si>
  <si>
    <t xml:space="preserve">GB  </t>
  </si>
  <si>
    <t>CB=GB-(CE-GE)</t>
  </si>
  <si>
    <t xml:space="preserve">CB </t>
  </si>
  <si>
    <t>GB=CB+(CE-GE)</t>
  </si>
  <si>
    <t xml:space="preserve">GB </t>
  </si>
  <si>
    <t>Introduction:</t>
  </si>
  <si>
    <t>CONVERSION OF BEARINGS</t>
  </si>
  <si>
    <t>1. Conversion of Bearings:</t>
  </si>
  <si>
    <t>2. Practical Rules:</t>
  </si>
  <si>
    <t>3. The relationships between the compass directions and the gyro directions:</t>
  </si>
  <si>
    <t>Flag Gaff</t>
  </si>
  <si>
    <t>Maritime Navigation using Excel</t>
  </si>
  <si>
    <t>COMPASS DEVIATION.</t>
  </si>
  <si>
    <t>1. Magnetic Compass Deviation:</t>
  </si>
  <si>
    <t>Compass Meridian Plane:</t>
  </si>
  <si>
    <t>the vertical plane which passing through the diameter of compass card</t>
  </si>
  <si>
    <t>Magnetic Compass Deviation:</t>
  </si>
  <si>
    <t>the dihedral angle formed between the magnetic meridian plane and the compass meridian plane</t>
  </si>
  <si>
    <t>is the angle formed between the magnetic meridian and the compass meridian</t>
  </si>
  <si>
    <t>measured from the magnetic meridian to east or west:</t>
  </si>
  <si>
    <t>from</t>
  </si>
  <si>
    <r>
      <t>0</t>
    </r>
    <r>
      <rPr>
        <b/>
        <sz val="11"/>
        <color theme="1"/>
        <rFont val="Calibri"/>
        <family val="2"/>
        <charset val="238"/>
      </rPr>
      <t>°</t>
    </r>
  </si>
  <si>
    <t>to</t>
  </si>
  <si>
    <r>
      <t>180</t>
    </r>
    <r>
      <rPr>
        <b/>
        <sz val="11"/>
        <color theme="1"/>
        <rFont val="Calibri"/>
        <family val="2"/>
        <charset val="238"/>
      </rPr>
      <t>°</t>
    </r>
  </si>
  <si>
    <t>can be:</t>
  </si>
  <si>
    <t>eastern</t>
  </si>
  <si>
    <t>if the compass meridian is to the right of the magnetic meridian</t>
  </si>
  <si>
    <t>western</t>
  </si>
  <si>
    <t>if the compass meridian is to the left of the magnetic meridian</t>
  </si>
  <si>
    <t>2. The variations of Deviation:</t>
  </si>
  <si>
    <t>Factors:</t>
  </si>
  <si>
    <t>the alteration of course</t>
  </si>
  <si>
    <t>the change in latitude</t>
  </si>
  <si>
    <t>the variation of electromagnetic field</t>
  </si>
  <si>
    <t>the changes in the amount and position of metallic masses on board</t>
  </si>
  <si>
    <t>the ship standing in one position for a long time</t>
  </si>
  <si>
    <t>3. The Adjustment and Calibration:</t>
  </si>
  <si>
    <t>Magnetic Deviation Adjustment:</t>
  </si>
  <si>
    <t>cancellation or reduction of magnetic fields forces using permanently and temporarily magnets</t>
  </si>
  <si>
    <t>Electromagnetic Deviation Adjustment:</t>
  </si>
  <si>
    <t>cancellation or reduction of electromagnetic fields forces using electric coils</t>
  </si>
  <si>
    <t>Compass Calibration:</t>
  </si>
  <si>
    <t>finding, for various courses of the ship, of deviation values that could not be cancelled by compass adjustment</t>
  </si>
  <si>
    <t>Compass Deviations Card:</t>
  </si>
  <si>
    <t>table with deviation values</t>
  </si>
  <si>
    <t>Deviation Control:</t>
  </si>
  <si>
    <t>it is necessary to check as often as possible the deviation (i.e. once per each watch)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</si>
  <si>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</si>
  <si>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(To be filled only in YELLOW cells)</t>
  </si>
  <si>
    <t>Example 1</t>
  </si>
  <si>
    <t>Example 2</t>
  </si>
  <si>
    <t>Example 3</t>
  </si>
  <si>
    <t>it is the algebraic sum of magnetic variation or declination and compass deviation</t>
  </si>
  <si>
    <t>Var.  +  Dev.</t>
  </si>
  <si>
    <t>Var.</t>
  </si>
  <si>
    <t>( Var. )</t>
  </si>
  <si>
    <t>Var</t>
  </si>
  <si>
    <t>magnetic variation or declination</t>
  </si>
  <si>
    <t>Magnetic Variation or Declination</t>
  </si>
  <si>
    <t>+  Var.</t>
  </si>
  <si>
    <t>-  Var.</t>
  </si>
  <si>
    <t>The relationships between the compass directions and the gyro directions:</t>
  </si>
  <si>
    <t>true course</t>
  </si>
  <si>
    <t>(MC)</t>
  </si>
  <si>
    <t>magnetic course</t>
  </si>
  <si>
    <t>(CC)</t>
  </si>
  <si>
    <t>compass course</t>
  </si>
  <si>
    <t>(TC)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</si>
</sst>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9" fillId="0" borderId="0" xfId="1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2" fillId="0" borderId="1" xfId="2" applyProtection="1"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2" applyBorder="1" applyProtection="1">
      <protection hidden="1"/>
    </xf>
    <xf numFmtId="0" fontId="5" fillId="0" borderId="0" xfId="1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center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0" fontId="7" fillId="5" borderId="4" xfId="0" applyFont="1" applyFill="1" applyBorder="1" applyAlignment="1" applyProtection="1">
      <alignment horizontal="center"/>
      <protection hidden="1"/>
    </xf>
    <xf numFmtId="0" fontId="7" fillId="5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Protection="1">
      <protection hidden="1"/>
    </xf>
    <xf numFmtId="0" fontId="4" fillId="5" borderId="19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5" borderId="2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Protection="1"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0" borderId="21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4" fillId="2" borderId="15" xfId="0" applyFont="1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protection hidden="1"/>
    </xf>
    <xf numFmtId="0" fontId="0" fillId="0" borderId="8" xfId="0" applyBorder="1" applyAlignment="1" applyProtection="1">
      <protection hidden="1"/>
    </xf>
    <xf numFmtId="49" fontId="0" fillId="5" borderId="13" xfId="0" applyNumberFormat="1" applyFill="1" applyBorder="1" applyAlignment="1" applyProtection="1">
      <alignment horizontal="center"/>
      <protection hidden="1"/>
    </xf>
    <xf numFmtId="164" fontId="0" fillId="3" borderId="16" xfId="0" applyNumberFormat="1" applyFill="1" applyBorder="1" applyProtection="1">
      <protection hidden="1"/>
    </xf>
    <xf numFmtId="0" fontId="0" fillId="0" borderId="11" xfId="0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49" fontId="6" fillId="5" borderId="13" xfId="0" applyNumberFormat="1" applyFont="1" applyFill="1" applyBorder="1" applyAlignment="1" applyProtection="1">
      <alignment horizontal="center"/>
      <protection hidden="1"/>
    </xf>
    <xf numFmtId="0" fontId="4" fillId="6" borderId="11" xfId="0" applyFont="1" applyFill="1" applyBorder="1" applyAlignment="1" applyProtection="1">
      <alignment horizontal="left"/>
      <protection hidden="1"/>
    </xf>
    <xf numFmtId="0" fontId="4" fillId="6" borderId="18" xfId="0" applyFont="1" applyFill="1" applyBorder="1" applyAlignment="1" applyProtection="1">
      <alignment horizontal="left"/>
      <protection hidden="1"/>
    </xf>
    <xf numFmtId="49" fontId="4" fillId="6" borderId="13" xfId="0" applyNumberFormat="1" applyFont="1" applyFill="1" applyBorder="1" applyAlignment="1" applyProtection="1">
      <alignment horizontal="center"/>
      <protection hidden="1"/>
    </xf>
    <xf numFmtId="164" fontId="0" fillId="6" borderId="16" xfId="0" applyNumberFormat="1" applyFill="1" applyBorder="1" applyProtection="1">
      <protection hidden="1"/>
    </xf>
    <xf numFmtId="0" fontId="4" fillId="6" borderId="11" xfId="0" applyFont="1" applyFill="1" applyBorder="1" applyAlignment="1" applyProtection="1">
      <protection hidden="1"/>
    </xf>
    <xf numFmtId="0" fontId="4" fillId="6" borderId="18" xfId="0" applyFont="1" applyFill="1" applyBorder="1" applyAlignment="1" applyProtection="1">
      <protection hidden="1"/>
    </xf>
    <xf numFmtId="49" fontId="7" fillId="6" borderId="13" xfId="0" applyNumberFormat="1" applyFont="1" applyFill="1" applyBorder="1" applyAlignment="1" applyProtection="1">
      <alignment horizontal="center"/>
      <protection hidden="1"/>
    </xf>
    <xf numFmtId="164" fontId="4" fillId="6" borderId="16" xfId="0" applyNumberFormat="1" applyFont="1" applyFill="1" applyBorder="1" applyProtection="1">
      <protection hidden="1"/>
    </xf>
    <xf numFmtId="0" fontId="4" fillId="4" borderId="9" xfId="0" applyFont="1" applyFill="1" applyBorder="1" applyAlignment="1" applyProtection="1">
      <protection hidden="1"/>
    </xf>
    <xf numFmtId="0" fontId="4" fillId="4" borderId="10" xfId="0" applyFont="1" applyFill="1" applyBorder="1" applyAlignment="1" applyProtection="1">
      <protection hidden="1"/>
    </xf>
    <xf numFmtId="49" fontId="4" fillId="4" borderId="14" xfId="0" applyNumberFormat="1" applyFont="1" applyFill="1" applyBorder="1" applyAlignment="1" applyProtection="1">
      <alignment horizontal="center"/>
      <protection hidden="1"/>
    </xf>
    <xf numFmtId="164" fontId="4" fillId="4" borderId="17" xfId="0" applyNumberFormat="1" applyFont="1" applyFill="1" applyBorder="1" applyProtection="1">
      <protection hidden="1"/>
    </xf>
    <xf numFmtId="0" fontId="0" fillId="0" borderId="11" xfId="0" applyFont="1" applyBorder="1" applyAlignment="1" applyProtection="1">
      <protection hidden="1"/>
    </xf>
    <xf numFmtId="0" fontId="0" fillId="0" borderId="18" xfId="0" applyFont="1" applyBorder="1" applyAlignment="1" applyProtection="1">
      <protection hidden="1"/>
    </xf>
    <xf numFmtId="164" fontId="4" fillId="3" borderId="16" xfId="0" applyNumberFormat="1" applyFont="1" applyFill="1" applyBorder="1" applyProtection="1">
      <protection hidden="1"/>
    </xf>
    <xf numFmtId="0" fontId="4" fillId="5" borderId="12" xfId="0" applyFont="1" applyFill="1" applyBorder="1" applyProtection="1"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6" borderId="11" xfId="0" applyFont="1" applyFill="1" applyBorder="1" applyAlignment="1" applyProtection="1">
      <protection hidden="1"/>
    </xf>
    <xf numFmtId="0" fontId="0" fillId="6" borderId="18" xfId="0" applyFont="1" applyFill="1" applyBorder="1" applyAlignment="1" applyProtection="1">
      <protection hidden="1"/>
    </xf>
    <xf numFmtId="49" fontId="0" fillId="6" borderId="13" xfId="0" applyNumberFormat="1" applyFill="1" applyBorder="1" applyAlignment="1" applyProtection="1">
      <alignment horizontal="center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4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116</v>
      </c>
    </row>
    <row r="2" spans="1:15" x14ac:dyDescent="0.25">
      <c r="A2" s="3" t="s">
        <v>117</v>
      </c>
    </row>
    <row r="3" spans="1:15" ht="23.25" x14ac:dyDescent="0.35">
      <c r="A3" s="8" t="s">
        <v>118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5" spans="1:15" ht="20.25" thickBot="1" x14ac:dyDescent="0.35">
      <c r="A5" s="4" t="s">
        <v>119</v>
      </c>
      <c r="B5" s="4"/>
      <c r="C5" s="4"/>
      <c r="D5" s="4"/>
    </row>
    <row r="6" spans="1:15" ht="15.75" thickTop="1" x14ac:dyDescent="0.25"/>
    <row r="7" spans="1:15" x14ac:dyDescent="0.25">
      <c r="A7" s="5" t="s">
        <v>120</v>
      </c>
      <c r="E7" s="2" t="s">
        <v>121</v>
      </c>
    </row>
    <row r="9" spans="1:15" x14ac:dyDescent="0.25">
      <c r="A9" s="5" t="s">
        <v>122</v>
      </c>
      <c r="D9" s="6" t="s">
        <v>29</v>
      </c>
      <c r="E9" s="2" t="s">
        <v>123</v>
      </c>
    </row>
    <row r="10" spans="1:15" x14ac:dyDescent="0.25">
      <c r="E10" s="2" t="s">
        <v>5</v>
      </c>
    </row>
    <row r="11" spans="1:15" x14ac:dyDescent="0.25">
      <c r="E11" s="2" t="s">
        <v>124</v>
      </c>
    </row>
    <row r="13" spans="1:15" x14ac:dyDescent="0.25">
      <c r="E13" s="2" t="s">
        <v>125</v>
      </c>
      <c r="K13" s="6" t="s">
        <v>126</v>
      </c>
      <c r="L13" s="6" t="s">
        <v>127</v>
      </c>
      <c r="M13" s="6" t="s">
        <v>128</v>
      </c>
      <c r="N13" s="6" t="s">
        <v>129</v>
      </c>
    </row>
    <row r="15" spans="1:15" x14ac:dyDescent="0.25">
      <c r="E15" s="2" t="s">
        <v>130</v>
      </c>
      <c r="F15" s="6" t="s">
        <v>131</v>
      </c>
      <c r="G15" s="6" t="s">
        <v>5</v>
      </c>
      <c r="H15" s="6" t="s">
        <v>24</v>
      </c>
    </row>
    <row r="16" spans="1:15" x14ac:dyDescent="0.25">
      <c r="F16" s="2" t="s">
        <v>132</v>
      </c>
    </row>
    <row r="18" spans="1:8" x14ac:dyDescent="0.25">
      <c r="F18" s="6" t="s">
        <v>133</v>
      </c>
      <c r="G18" s="6" t="s">
        <v>5</v>
      </c>
      <c r="H18" s="6" t="s">
        <v>25</v>
      </c>
    </row>
    <row r="19" spans="1:8" x14ac:dyDescent="0.25">
      <c r="F19" s="2" t="s">
        <v>134</v>
      </c>
    </row>
    <row r="21" spans="1:8" ht="20.25" thickBot="1" x14ac:dyDescent="0.35">
      <c r="A21" s="4" t="s">
        <v>135</v>
      </c>
      <c r="B21" s="4"/>
      <c r="C21" s="4"/>
    </row>
    <row r="22" spans="1:8" ht="15.75" thickTop="1" x14ac:dyDescent="0.25"/>
    <row r="23" spans="1:8" x14ac:dyDescent="0.25">
      <c r="A23" s="5" t="s">
        <v>136</v>
      </c>
      <c r="B23" s="2" t="s">
        <v>137</v>
      </c>
    </row>
    <row r="24" spans="1:8" x14ac:dyDescent="0.25">
      <c r="B24" s="2" t="s">
        <v>138</v>
      </c>
    </row>
    <row r="25" spans="1:8" x14ac:dyDescent="0.25">
      <c r="B25" s="2" t="s">
        <v>139</v>
      </c>
    </row>
    <row r="26" spans="1:8" x14ac:dyDescent="0.25">
      <c r="B26" s="2" t="s">
        <v>140</v>
      </c>
    </row>
    <row r="27" spans="1:8" x14ac:dyDescent="0.25">
      <c r="B27" s="2" t="s">
        <v>141</v>
      </c>
    </row>
    <row r="29" spans="1:8" ht="20.25" thickBot="1" x14ac:dyDescent="0.35">
      <c r="A29" s="4" t="s">
        <v>142</v>
      </c>
      <c r="B29" s="4"/>
      <c r="C29" s="4"/>
      <c r="D29" s="4"/>
      <c r="E29" s="4"/>
      <c r="F29" s="7"/>
    </row>
    <row r="30" spans="1:8" ht="15.75" thickTop="1" x14ac:dyDescent="0.25"/>
    <row r="31" spans="1:8" x14ac:dyDescent="0.25">
      <c r="A31" s="5" t="s">
        <v>143</v>
      </c>
      <c r="F31" s="2" t="s">
        <v>144</v>
      </c>
    </row>
    <row r="34" spans="1:6" x14ac:dyDescent="0.25">
      <c r="A34" s="5" t="s">
        <v>145</v>
      </c>
      <c r="F34" s="2" t="s">
        <v>146</v>
      </c>
    </row>
    <row r="38" spans="1:6" x14ac:dyDescent="0.25">
      <c r="A38" s="5" t="s">
        <v>147</v>
      </c>
      <c r="D38" s="2" t="s">
        <v>148</v>
      </c>
    </row>
    <row r="40" spans="1:6" x14ac:dyDescent="0.25">
      <c r="A40" s="5" t="s">
        <v>149</v>
      </c>
      <c r="D40" s="2" t="s">
        <v>150</v>
      </c>
    </row>
    <row r="42" spans="1:6" x14ac:dyDescent="0.25">
      <c r="A42" s="5" t="s">
        <v>151</v>
      </c>
      <c r="D42" s="2" t="s">
        <v>152</v>
      </c>
    </row>
    <row r="44" spans="1:6" x14ac:dyDescent="0.25">
      <c r="A44" s="3" t="s">
        <v>153</v>
      </c>
    </row>
  </sheetData>
  <sheetProtection algorithmName="SHA-512" hashValue="lSdrnqmvQ1EEZfONPh8fcic1tYHNpuTT/jLJgqPTSyhfclFxuek9SPTA5KNKK5wTOySJGvQYPaJppQql7cNscg==" saltValue="4FH26HLGIv2tn1THbiIMVg==" spinCount="100000" sheet="1" objects="1" scenarios="1"/>
  <mergeCells count="1"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33"/>
  <sheetViews>
    <sheetView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116</v>
      </c>
    </row>
    <row r="2" spans="1:15" x14ac:dyDescent="0.25">
      <c r="A2" s="3" t="s">
        <v>117</v>
      </c>
    </row>
    <row r="3" spans="1:15" ht="23.25" x14ac:dyDescent="0.35">
      <c r="A3" s="8" t="s">
        <v>112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5" spans="1:15" ht="20.25" thickBot="1" x14ac:dyDescent="0.35">
      <c r="A5" s="4" t="s">
        <v>111</v>
      </c>
      <c r="B5" s="4"/>
    </row>
    <row r="6" spans="1:15" ht="15.75" thickTop="1" x14ac:dyDescent="0.25"/>
    <row r="7" spans="1:15" x14ac:dyDescent="0.25">
      <c r="A7" s="5" t="s">
        <v>45</v>
      </c>
      <c r="F7" s="2" t="s">
        <v>47</v>
      </c>
    </row>
    <row r="8" spans="1:15" x14ac:dyDescent="0.25">
      <c r="F8" s="2" t="s">
        <v>48</v>
      </c>
    </row>
    <row r="9" spans="1:15" x14ac:dyDescent="0.25">
      <c r="F9" s="2" t="s">
        <v>49</v>
      </c>
    </row>
    <row r="10" spans="1:15" x14ac:dyDescent="0.25">
      <c r="F10" s="2" t="s">
        <v>50</v>
      </c>
    </row>
    <row r="12" spans="1:15" x14ac:dyDescent="0.25">
      <c r="A12" s="5" t="s">
        <v>46</v>
      </c>
      <c r="F12" s="2" t="s">
        <v>51</v>
      </c>
    </row>
    <row r="13" spans="1:15" x14ac:dyDescent="0.25">
      <c r="F13" s="2" t="s">
        <v>52</v>
      </c>
    </row>
    <row r="14" spans="1:15" x14ac:dyDescent="0.25">
      <c r="F14" s="2" t="s">
        <v>53</v>
      </c>
    </row>
    <row r="15" spans="1:15" x14ac:dyDescent="0.25">
      <c r="F15" s="2" t="s">
        <v>54</v>
      </c>
    </row>
    <row r="17" spans="1:16" x14ac:dyDescent="0.25">
      <c r="A17" s="5" t="s">
        <v>31</v>
      </c>
      <c r="D17" s="6" t="s">
        <v>18</v>
      </c>
      <c r="F17" s="2" t="s">
        <v>57</v>
      </c>
    </row>
    <row r="19" spans="1:16" x14ac:dyDescent="0.25">
      <c r="A19" s="5" t="s">
        <v>32</v>
      </c>
      <c r="D19" s="6" t="s">
        <v>19</v>
      </c>
      <c r="F19" s="2" t="s">
        <v>58</v>
      </c>
    </row>
    <row r="21" spans="1:16" x14ac:dyDescent="0.25">
      <c r="A21" s="5" t="s">
        <v>33</v>
      </c>
      <c r="D21" s="6" t="s">
        <v>20</v>
      </c>
      <c r="F21" s="2" t="s">
        <v>59</v>
      </c>
    </row>
    <row r="23" spans="1:16" x14ac:dyDescent="0.25">
      <c r="A23" s="5" t="s">
        <v>55</v>
      </c>
      <c r="D23" s="6" t="s">
        <v>22</v>
      </c>
      <c r="F23" s="2" t="s">
        <v>60</v>
      </c>
    </row>
    <row r="25" spans="1:16" x14ac:dyDescent="0.25">
      <c r="A25" s="5" t="s">
        <v>4</v>
      </c>
      <c r="C25" s="6" t="s">
        <v>23</v>
      </c>
      <c r="D25" s="9" t="s">
        <v>5</v>
      </c>
      <c r="E25" s="6" t="s">
        <v>77</v>
      </c>
      <c r="F25" s="2" t="s">
        <v>61</v>
      </c>
    </row>
    <row r="26" spans="1:16" x14ac:dyDescent="0.25">
      <c r="F26" s="2" t="s">
        <v>158</v>
      </c>
    </row>
    <row r="27" spans="1:16" ht="15.75" thickBot="1" x14ac:dyDescent="0.3"/>
    <row r="28" spans="1:16" ht="15.75" thickBot="1" x14ac:dyDescent="0.3">
      <c r="F28" s="10" t="s">
        <v>13</v>
      </c>
      <c r="G28" s="11" t="s">
        <v>0</v>
      </c>
      <c r="H28" s="12" t="s">
        <v>159</v>
      </c>
      <c r="I28" s="13"/>
      <c r="M28" s="14"/>
      <c r="N28" s="15"/>
      <c r="O28" s="15"/>
      <c r="P28" s="15"/>
    </row>
    <row r="29" spans="1:16" x14ac:dyDescent="0.25">
      <c r="F29" s="14"/>
      <c r="G29" s="15"/>
      <c r="H29" s="15"/>
      <c r="I29" s="15"/>
      <c r="M29" s="14"/>
      <c r="N29" s="15"/>
      <c r="O29" s="15"/>
      <c r="P29" s="15"/>
    </row>
    <row r="30" spans="1:16" x14ac:dyDescent="0.25">
      <c r="F30" s="2" t="s">
        <v>62</v>
      </c>
      <c r="G30" s="6" t="s">
        <v>63</v>
      </c>
      <c r="H30" s="6" t="s">
        <v>5</v>
      </c>
      <c r="I30" s="6" t="s">
        <v>24</v>
      </c>
    </row>
    <row r="31" spans="1:16" x14ac:dyDescent="0.25">
      <c r="G31" s="6" t="s">
        <v>64</v>
      </c>
      <c r="H31" s="6" t="s">
        <v>5</v>
      </c>
      <c r="I31" s="6" t="s">
        <v>25</v>
      </c>
    </row>
    <row r="33" spans="1:10" x14ac:dyDescent="0.25">
      <c r="A33" s="5" t="s">
        <v>56</v>
      </c>
      <c r="C33" s="6" t="s">
        <v>21</v>
      </c>
      <c r="D33" s="9" t="s">
        <v>5</v>
      </c>
      <c r="E33" s="6" t="s">
        <v>78</v>
      </c>
      <c r="F33" s="2" t="s">
        <v>65</v>
      </c>
    </row>
    <row r="35" spans="1:10" x14ac:dyDescent="0.25">
      <c r="A35" s="5" t="s">
        <v>91</v>
      </c>
      <c r="F35" s="2" t="s">
        <v>66</v>
      </c>
    </row>
    <row r="37" spans="1:10" ht="20.25" thickBot="1" x14ac:dyDescent="0.35">
      <c r="A37" s="4" t="s">
        <v>113</v>
      </c>
      <c r="B37" s="4"/>
      <c r="C37" s="4"/>
      <c r="D37" s="4"/>
    </row>
    <row r="38" spans="1:10" ht="16.5" thickTop="1" thickBot="1" x14ac:dyDescent="0.3"/>
    <row r="39" spans="1:10" ht="15.75" thickBot="1" x14ac:dyDescent="0.3">
      <c r="A39" s="5" t="s">
        <v>31</v>
      </c>
      <c r="F39" s="16" t="s">
        <v>34</v>
      </c>
      <c r="G39" s="11" t="s">
        <v>0</v>
      </c>
      <c r="H39" s="11" t="s">
        <v>35</v>
      </c>
      <c r="I39" s="11" t="s">
        <v>1</v>
      </c>
      <c r="J39" s="17" t="s">
        <v>160</v>
      </c>
    </row>
    <row r="41" spans="1:10" x14ac:dyDescent="0.25">
      <c r="F41" s="2" t="s">
        <v>5</v>
      </c>
    </row>
    <row r="42" spans="1:10" ht="15.75" thickBot="1" x14ac:dyDescent="0.3"/>
    <row r="43" spans="1:10" ht="15.75" thickBot="1" x14ac:dyDescent="0.3">
      <c r="A43" s="5" t="s">
        <v>32</v>
      </c>
      <c r="F43" s="16" t="s">
        <v>35</v>
      </c>
      <c r="G43" s="11" t="s">
        <v>0</v>
      </c>
      <c r="H43" s="11" t="s">
        <v>34</v>
      </c>
      <c r="I43" s="11" t="s">
        <v>2</v>
      </c>
      <c r="J43" s="17" t="s">
        <v>160</v>
      </c>
    </row>
    <row r="45" spans="1:10" x14ac:dyDescent="0.25">
      <c r="F45" s="2" t="s">
        <v>6</v>
      </c>
    </row>
    <row r="46" spans="1:10" ht="15.75" thickBot="1" x14ac:dyDescent="0.3"/>
    <row r="47" spans="1:10" ht="15.75" thickBot="1" x14ac:dyDescent="0.3">
      <c r="A47" s="5" t="s">
        <v>32</v>
      </c>
      <c r="F47" s="16" t="s">
        <v>35</v>
      </c>
      <c r="G47" s="11" t="s">
        <v>0</v>
      </c>
      <c r="H47" s="11" t="s">
        <v>36</v>
      </c>
      <c r="I47" s="11" t="s">
        <v>1</v>
      </c>
      <c r="J47" s="18" t="s">
        <v>12</v>
      </c>
    </row>
    <row r="49" spans="1:12" x14ac:dyDescent="0.25">
      <c r="F49" s="2" t="s">
        <v>5</v>
      </c>
    </row>
    <row r="50" spans="1:12" ht="15.75" thickBot="1" x14ac:dyDescent="0.3"/>
    <row r="51" spans="1:12" ht="15.75" thickBot="1" x14ac:dyDescent="0.3">
      <c r="A51" s="5" t="s">
        <v>33</v>
      </c>
      <c r="F51" s="16" t="s">
        <v>36</v>
      </c>
      <c r="G51" s="11" t="s">
        <v>0</v>
      </c>
      <c r="H51" s="11" t="s">
        <v>35</v>
      </c>
      <c r="I51" s="11" t="s">
        <v>2</v>
      </c>
      <c r="J51" s="18" t="s">
        <v>12</v>
      </c>
    </row>
    <row r="53" spans="1:12" x14ac:dyDescent="0.25">
      <c r="F53" s="2" t="s">
        <v>7</v>
      </c>
    </row>
    <row r="54" spans="1:12" ht="15.75" thickBot="1" x14ac:dyDescent="0.3"/>
    <row r="55" spans="1:12" ht="15.75" thickBot="1" x14ac:dyDescent="0.3">
      <c r="A55" s="5" t="s">
        <v>31</v>
      </c>
      <c r="F55" s="16" t="s">
        <v>34</v>
      </c>
      <c r="G55" s="11" t="s">
        <v>0</v>
      </c>
      <c r="H55" s="11" t="s">
        <v>36</v>
      </c>
      <c r="I55" s="11" t="s">
        <v>1</v>
      </c>
      <c r="J55" s="19" t="s">
        <v>12</v>
      </c>
      <c r="K55" s="19" t="s">
        <v>1</v>
      </c>
      <c r="L55" s="18" t="s">
        <v>160</v>
      </c>
    </row>
    <row r="56" spans="1:12" ht="15.75" thickBot="1" x14ac:dyDescent="0.3"/>
    <row r="57" spans="1:12" ht="15.75" thickBot="1" x14ac:dyDescent="0.3">
      <c r="A57" s="5" t="s">
        <v>33</v>
      </c>
      <c r="F57" s="16" t="s">
        <v>36</v>
      </c>
      <c r="G57" s="11" t="s">
        <v>0</v>
      </c>
      <c r="H57" s="11" t="s">
        <v>34</v>
      </c>
      <c r="I57" s="11" t="s">
        <v>2</v>
      </c>
      <c r="J57" s="11" t="s">
        <v>160</v>
      </c>
      <c r="K57" s="11" t="s">
        <v>2</v>
      </c>
      <c r="L57" s="18" t="s">
        <v>12</v>
      </c>
    </row>
    <row r="59" spans="1:12" x14ac:dyDescent="0.25">
      <c r="G59" s="2" t="s">
        <v>8</v>
      </c>
    </row>
    <row r="60" spans="1:12" x14ac:dyDescent="0.25">
      <c r="H60" s="6" t="s">
        <v>18</v>
      </c>
      <c r="I60" s="2" t="s">
        <v>37</v>
      </c>
    </row>
    <row r="61" spans="1:12" x14ac:dyDescent="0.25">
      <c r="H61" s="6" t="s">
        <v>19</v>
      </c>
      <c r="I61" s="2" t="s">
        <v>38</v>
      </c>
    </row>
    <row r="62" spans="1:12" x14ac:dyDescent="0.25">
      <c r="H62" s="6" t="s">
        <v>20</v>
      </c>
      <c r="I62" s="2" t="s">
        <v>39</v>
      </c>
    </row>
    <row r="63" spans="1:12" x14ac:dyDescent="0.25">
      <c r="F63" s="6" t="s">
        <v>28</v>
      </c>
      <c r="G63" s="20" t="s">
        <v>5</v>
      </c>
      <c r="H63" s="6" t="s">
        <v>161</v>
      </c>
      <c r="I63" s="2" t="s">
        <v>163</v>
      </c>
    </row>
    <row r="64" spans="1:12" x14ac:dyDescent="0.25">
      <c r="F64" s="6" t="s">
        <v>29</v>
      </c>
      <c r="G64" s="20" t="s">
        <v>5</v>
      </c>
      <c r="H64" s="6" t="s">
        <v>26</v>
      </c>
      <c r="I64" s="2" t="s">
        <v>10</v>
      </c>
    </row>
    <row r="66" spans="1:10" x14ac:dyDescent="0.25">
      <c r="F66" s="2" t="s">
        <v>9</v>
      </c>
    </row>
    <row r="67" spans="1:10" ht="15.75" thickBot="1" x14ac:dyDescent="0.3"/>
    <row r="68" spans="1:10" ht="15.75" thickBot="1" x14ac:dyDescent="0.3">
      <c r="A68" s="5" t="s">
        <v>40</v>
      </c>
      <c r="F68" s="16" t="s">
        <v>34</v>
      </c>
      <c r="G68" s="11" t="s">
        <v>0</v>
      </c>
      <c r="H68" s="11" t="s">
        <v>36</v>
      </c>
      <c r="I68" s="11" t="s">
        <v>1</v>
      </c>
      <c r="J68" s="18" t="s">
        <v>13</v>
      </c>
    </row>
    <row r="69" spans="1:10" ht="15.75" thickBot="1" x14ac:dyDescent="0.3"/>
    <row r="70" spans="1:10" ht="15.75" thickBot="1" x14ac:dyDescent="0.3">
      <c r="A70" s="5" t="s">
        <v>33</v>
      </c>
      <c r="F70" s="16" t="s">
        <v>36</v>
      </c>
      <c r="G70" s="11" t="s">
        <v>0</v>
      </c>
      <c r="H70" s="11" t="s">
        <v>34</v>
      </c>
      <c r="I70" s="11" t="s">
        <v>2</v>
      </c>
      <c r="J70" s="18" t="s">
        <v>13</v>
      </c>
    </row>
    <row r="72" spans="1:10" x14ac:dyDescent="0.25">
      <c r="F72" s="2" t="s">
        <v>8</v>
      </c>
    </row>
    <row r="73" spans="1:10" x14ac:dyDescent="0.25">
      <c r="G73" s="6" t="s">
        <v>18</v>
      </c>
      <c r="H73" s="2" t="s">
        <v>37</v>
      </c>
    </row>
    <row r="74" spans="1:10" x14ac:dyDescent="0.25">
      <c r="G74" s="6" t="s">
        <v>20</v>
      </c>
      <c r="H74" s="2" t="s">
        <v>39</v>
      </c>
    </row>
    <row r="75" spans="1:10" x14ac:dyDescent="0.25">
      <c r="E75" s="6" t="s">
        <v>30</v>
      </c>
      <c r="F75" s="20" t="s">
        <v>5</v>
      </c>
      <c r="G75" s="6" t="s">
        <v>27</v>
      </c>
      <c r="H75" s="2" t="s">
        <v>11</v>
      </c>
    </row>
    <row r="76" spans="1:10" x14ac:dyDescent="0.25">
      <c r="G76" s="6" t="s">
        <v>161</v>
      </c>
      <c r="H76" s="2" t="s">
        <v>163</v>
      </c>
    </row>
    <row r="77" spans="1:10" x14ac:dyDescent="0.25">
      <c r="G77" s="6" t="s">
        <v>26</v>
      </c>
      <c r="H77" s="2" t="s">
        <v>10</v>
      </c>
    </row>
    <row r="79" spans="1:10" x14ac:dyDescent="0.25">
      <c r="F79" s="2" t="s">
        <v>73</v>
      </c>
    </row>
    <row r="80" spans="1:10" ht="15.75" thickBot="1" x14ac:dyDescent="0.3"/>
    <row r="81" spans="6:12" ht="15.75" thickBot="1" x14ac:dyDescent="0.3">
      <c r="F81" s="16" t="s">
        <v>160</v>
      </c>
      <c r="G81" s="11" t="s">
        <v>0</v>
      </c>
      <c r="H81" s="12" t="s">
        <v>67</v>
      </c>
      <c r="I81" s="12"/>
      <c r="J81" s="11" t="s">
        <v>0</v>
      </c>
      <c r="K81" s="12" t="s">
        <v>68</v>
      </c>
      <c r="L81" s="13"/>
    </row>
    <row r="82" spans="6:12" ht="15.75" thickBot="1" x14ac:dyDescent="0.3"/>
    <row r="83" spans="6:12" ht="15.75" thickBot="1" x14ac:dyDescent="0.3">
      <c r="F83" s="10" t="s">
        <v>12</v>
      </c>
      <c r="G83" s="11" t="s">
        <v>0</v>
      </c>
      <c r="H83" s="12" t="s">
        <v>69</v>
      </c>
      <c r="I83" s="12"/>
      <c r="J83" s="11" t="s">
        <v>0</v>
      </c>
      <c r="K83" s="12" t="s">
        <v>70</v>
      </c>
      <c r="L83" s="13"/>
    </row>
    <row r="84" spans="6:12" ht="15.75" thickBot="1" x14ac:dyDescent="0.3"/>
    <row r="85" spans="6:12" ht="15.75" thickBot="1" x14ac:dyDescent="0.3">
      <c r="F85" s="10" t="s">
        <v>13</v>
      </c>
      <c r="G85" s="11" t="s">
        <v>0</v>
      </c>
      <c r="H85" s="12" t="s">
        <v>71</v>
      </c>
      <c r="I85" s="12"/>
      <c r="J85" s="11" t="s">
        <v>0</v>
      </c>
      <c r="K85" s="12" t="s">
        <v>72</v>
      </c>
      <c r="L85" s="13"/>
    </row>
    <row r="87" spans="6:12" x14ac:dyDescent="0.25">
      <c r="F87" s="2" t="s">
        <v>8</v>
      </c>
    </row>
    <row r="88" spans="6:12" x14ac:dyDescent="0.25">
      <c r="G88" s="6" t="s">
        <v>161</v>
      </c>
      <c r="H88" s="2" t="s">
        <v>163</v>
      </c>
    </row>
    <row r="89" spans="6:12" x14ac:dyDescent="0.25">
      <c r="G89" s="6" t="s">
        <v>26</v>
      </c>
      <c r="H89" s="2" t="s">
        <v>10</v>
      </c>
    </row>
    <row r="90" spans="6:12" x14ac:dyDescent="0.25">
      <c r="G90" s="6" t="s">
        <v>27</v>
      </c>
      <c r="H90" s="2" t="s">
        <v>11</v>
      </c>
    </row>
    <row r="91" spans="6:12" x14ac:dyDescent="0.25">
      <c r="G91" s="6" t="s">
        <v>173</v>
      </c>
      <c r="H91" s="2" t="s">
        <v>168</v>
      </c>
    </row>
    <row r="92" spans="6:12" x14ac:dyDescent="0.25">
      <c r="G92" s="6" t="s">
        <v>169</v>
      </c>
      <c r="H92" s="2" t="s">
        <v>170</v>
      </c>
    </row>
    <row r="93" spans="6:12" x14ac:dyDescent="0.25">
      <c r="G93" s="6" t="s">
        <v>171</v>
      </c>
      <c r="H93" s="2" t="s">
        <v>172</v>
      </c>
    </row>
    <row r="94" spans="6:12" x14ac:dyDescent="0.25">
      <c r="G94" s="6" t="s">
        <v>18</v>
      </c>
      <c r="H94" s="2" t="s">
        <v>37</v>
      </c>
    </row>
    <row r="95" spans="6:12" x14ac:dyDescent="0.25">
      <c r="G95" s="6" t="s">
        <v>19</v>
      </c>
      <c r="H95" s="2" t="s">
        <v>38</v>
      </c>
    </row>
    <row r="96" spans="6:12" x14ac:dyDescent="0.25">
      <c r="G96" s="6" t="s">
        <v>20</v>
      </c>
      <c r="H96" s="2" t="s">
        <v>39</v>
      </c>
    </row>
    <row r="98" spans="1:15" ht="20.25" thickBot="1" x14ac:dyDescent="0.35">
      <c r="A98" s="4" t="s">
        <v>114</v>
      </c>
      <c r="B98" s="4"/>
      <c r="C98" s="4"/>
    </row>
    <row r="99" spans="1:15" ht="15.75" thickTop="1" x14ac:dyDescent="0.25"/>
    <row r="100" spans="1:15" x14ac:dyDescent="0.25">
      <c r="D100" s="5" t="s">
        <v>74</v>
      </c>
      <c r="J100" s="21"/>
      <c r="K100" s="22"/>
      <c r="L100" s="22"/>
      <c r="M100" s="22"/>
      <c r="N100" s="22"/>
      <c r="O100" s="22"/>
    </row>
    <row r="101" spans="1:15" x14ac:dyDescent="0.25">
      <c r="E101" s="23"/>
      <c r="F101" s="24" t="s">
        <v>34</v>
      </c>
      <c r="G101" s="25" t="s">
        <v>42</v>
      </c>
      <c r="H101" s="24" t="s">
        <v>36</v>
      </c>
      <c r="I101" s="23"/>
      <c r="J101" s="22"/>
      <c r="K101" s="26"/>
      <c r="L101" s="27"/>
      <c r="M101" s="14"/>
      <c r="N101" s="27"/>
      <c r="O101" s="26"/>
    </row>
    <row r="102" spans="1:15" x14ac:dyDescent="0.25">
      <c r="E102" s="28"/>
      <c r="F102" s="29"/>
      <c r="G102" s="25" t="s">
        <v>41</v>
      </c>
      <c r="H102" s="29"/>
      <c r="I102" s="28"/>
      <c r="J102" s="22"/>
      <c r="K102" s="30"/>
      <c r="L102" s="27"/>
      <c r="M102" s="14"/>
      <c r="N102" s="27"/>
      <c r="O102" s="30"/>
    </row>
    <row r="103" spans="1:15" ht="15.75" thickBot="1" x14ac:dyDescent="0.3">
      <c r="E103" s="28"/>
      <c r="F103" s="15"/>
      <c r="G103" s="25" t="s">
        <v>43</v>
      </c>
      <c r="H103" s="15"/>
      <c r="I103" s="28"/>
      <c r="J103" s="22"/>
      <c r="K103" s="30"/>
      <c r="L103" s="15"/>
      <c r="M103" s="14"/>
      <c r="N103" s="15"/>
      <c r="O103" s="30"/>
    </row>
    <row r="104" spans="1:15" ht="15.75" thickBot="1" x14ac:dyDescent="0.3">
      <c r="D104" s="20"/>
      <c r="E104" s="28"/>
      <c r="F104" s="15"/>
      <c r="G104" s="31" t="s">
        <v>13</v>
      </c>
      <c r="H104" s="15"/>
      <c r="I104" s="28"/>
      <c r="J104" s="32"/>
      <c r="K104" s="30"/>
      <c r="L104" s="15"/>
      <c r="M104" s="14"/>
      <c r="N104" s="15"/>
      <c r="O104" s="30"/>
    </row>
    <row r="105" spans="1:15" ht="15.75" thickBot="1" x14ac:dyDescent="0.3">
      <c r="E105" s="28"/>
      <c r="F105" s="33" t="s">
        <v>162</v>
      </c>
      <c r="G105" s="34" t="s">
        <v>24</v>
      </c>
      <c r="H105" s="35" t="s">
        <v>75</v>
      </c>
      <c r="I105" s="28"/>
      <c r="J105" s="22"/>
      <c r="K105" s="30"/>
      <c r="L105" s="15"/>
      <c r="M105" s="15"/>
      <c r="N105" s="14"/>
      <c r="O105" s="30"/>
    </row>
    <row r="106" spans="1:15" x14ac:dyDescent="0.25">
      <c r="E106" s="28"/>
      <c r="F106" s="14" t="s">
        <v>44</v>
      </c>
      <c r="G106" s="15"/>
      <c r="H106" s="14" t="s">
        <v>44</v>
      </c>
      <c r="I106" s="28"/>
      <c r="J106" s="22"/>
      <c r="K106" s="30"/>
      <c r="L106" s="14"/>
      <c r="M106" s="15"/>
      <c r="N106" s="14"/>
      <c r="O106" s="30"/>
    </row>
    <row r="107" spans="1:15" x14ac:dyDescent="0.25">
      <c r="E107" s="24" t="s">
        <v>34</v>
      </c>
      <c r="F107" s="25" t="s">
        <v>42</v>
      </c>
      <c r="G107" s="24" t="s">
        <v>35</v>
      </c>
      <c r="H107" s="25" t="s">
        <v>42</v>
      </c>
      <c r="I107" s="24" t="s">
        <v>36</v>
      </c>
      <c r="J107" s="22"/>
      <c r="K107" s="27"/>
      <c r="L107" s="14"/>
      <c r="M107" s="27"/>
      <c r="N107" s="14"/>
      <c r="O107" s="27"/>
    </row>
    <row r="108" spans="1:15" x14ac:dyDescent="0.25">
      <c r="E108" s="29"/>
      <c r="F108" s="25" t="s">
        <v>41</v>
      </c>
      <c r="G108" s="29"/>
      <c r="H108" s="25" t="s">
        <v>41</v>
      </c>
      <c r="I108" s="29"/>
      <c r="J108" s="22"/>
      <c r="K108" s="27"/>
      <c r="L108" s="14"/>
      <c r="M108" s="27"/>
      <c r="N108" s="14"/>
      <c r="O108" s="27"/>
    </row>
    <row r="110" spans="1:15" ht="20.25" thickBot="1" x14ac:dyDescent="0.35">
      <c r="A110" s="4" t="s">
        <v>115</v>
      </c>
      <c r="B110" s="4"/>
      <c r="C110" s="4"/>
      <c r="D110" s="4"/>
      <c r="E110" s="4"/>
      <c r="F110" s="4"/>
      <c r="G110" s="4"/>
      <c r="H110" s="4"/>
      <c r="I110" s="4"/>
      <c r="J110" s="4"/>
    </row>
    <row r="111" spans="1:15" ht="16.5" thickTop="1" thickBot="1" x14ac:dyDescent="0.3"/>
    <row r="112" spans="1:15" ht="15.75" thickBot="1" x14ac:dyDescent="0.3">
      <c r="F112" s="16" t="s">
        <v>34</v>
      </c>
      <c r="G112" s="11" t="s">
        <v>0</v>
      </c>
      <c r="H112" s="12" t="s">
        <v>79</v>
      </c>
      <c r="I112" s="13"/>
    </row>
    <row r="113" spans="6:11" ht="15.75" thickBot="1" x14ac:dyDescent="0.3"/>
    <row r="114" spans="6:11" ht="15.75" thickBot="1" x14ac:dyDescent="0.3">
      <c r="F114" s="16" t="s">
        <v>76</v>
      </c>
      <c r="G114" s="11" t="s">
        <v>0</v>
      </c>
      <c r="H114" s="12" t="s">
        <v>80</v>
      </c>
      <c r="I114" s="13"/>
    </row>
    <row r="116" spans="6:11" x14ac:dyDescent="0.25">
      <c r="F116" s="2" t="s">
        <v>5</v>
      </c>
    </row>
    <row r="117" spans="6:11" ht="15.75" thickBot="1" x14ac:dyDescent="0.3"/>
    <row r="118" spans="6:11" ht="15.75" thickBot="1" x14ac:dyDescent="0.3">
      <c r="F118" s="16" t="s">
        <v>36</v>
      </c>
      <c r="G118" s="11" t="s">
        <v>0</v>
      </c>
      <c r="H118" s="11" t="s">
        <v>76</v>
      </c>
      <c r="I118" s="11" t="s">
        <v>2</v>
      </c>
      <c r="J118" s="12" t="s">
        <v>81</v>
      </c>
      <c r="K118" s="13"/>
    </row>
    <row r="119" spans="6:11" ht="15.75" thickBot="1" x14ac:dyDescent="0.3"/>
    <row r="120" spans="6:11" ht="15.75" thickBot="1" x14ac:dyDescent="0.3">
      <c r="F120" s="16" t="s">
        <v>76</v>
      </c>
      <c r="G120" s="11" t="s">
        <v>0</v>
      </c>
      <c r="H120" s="11" t="s">
        <v>36</v>
      </c>
      <c r="I120" s="11" t="s">
        <v>1</v>
      </c>
      <c r="J120" s="12" t="s">
        <v>81</v>
      </c>
      <c r="K120" s="13"/>
    </row>
    <row r="122" spans="6:11" x14ac:dyDescent="0.25">
      <c r="F122" s="2" t="s">
        <v>8</v>
      </c>
    </row>
    <row r="123" spans="6:11" x14ac:dyDescent="0.25">
      <c r="G123" s="6" t="s">
        <v>78</v>
      </c>
      <c r="H123" s="2" t="s">
        <v>82</v>
      </c>
    </row>
    <row r="124" spans="6:11" x14ac:dyDescent="0.25">
      <c r="G124" s="6"/>
    </row>
    <row r="125" spans="6:11" x14ac:dyDescent="0.25">
      <c r="G125" s="6" t="s">
        <v>18</v>
      </c>
      <c r="H125" s="2" t="s">
        <v>37</v>
      </c>
    </row>
    <row r="126" spans="6:11" x14ac:dyDescent="0.25">
      <c r="G126" s="6"/>
    </row>
    <row r="127" spans="6:11" x14ac:dyDescent="0.25">
      <c r="G127" s="6" t="s">
        <v>22</v>
      </c>
      <c r="H127" s="2" t="s">
        <v>83</v>
      </c>
    </row>
    <row r="128" spans="6:11" x14ac:dyDescent="0.25">
      <c r="G128" s="6"/>
    </row>
    <row r="129" spans="1:8" x14ac:dyDescent="0.25">
      <c r="G129" s="6" t="s">
        <v>77</v>
      </c>
      <c r="H129" s="2" t="s">
        <v>84</v>
      </c>
    </row>
    <row r="130" spans="1:8" x14ac:dyDescent="0.25">
      <c r="G130" s="6"/>
    </row>
    <row r="131" spans="1:8" x14ac:dyDescent="0.25">
      <c r="G131" s="15" t="s">
        <v>20</v>
      </c>
      <c r="H131" s="2" t="s">
        <v>39</v>
      </c>
    </row>
    <row r="133" spans="1:8" x14ac:dyDescent="0.25">
      <c r="A133" s="3" t="s">
        <v>153</v>
      </c>
    </row>
  </sheetData>
  <sheetProtection algorithmName="SHA-512" hashValue="WW+7ZP4/AydZoCzhCq4MadXNIJQ/AVVMVTo4MUzvpFBUj80gLcMYKFuiRpc0Jq79HgEU/9En+Tqtsw9hyQfVPg==" saltValue="TkFfQHafzdup1XqQwo40Lw==" spinCount="100000" sheet="1" objects="1" scenarios="1"/>
  <mergeCells count="17">
    <mergeCell ref="J118:K118"/>
    <mergeCell ref="J120:K120"/>
    <mergeCell ref="H114:I114"/>
    <mergeCell ref="H112:I112"/>
    <mergeCell ref="E107:E108"/>
    <mergeCell ref="G107:G108"/>
    <mergeCell ref="I107:I108"/>
    <mergeCell ref="A3:O3"/>
    <mergeCell ref="H101:H102"/>
    <mergeCell ref="F101:F102"/>
    <mergeCell ref="H28:I28"/>
    <mergeCell ref="H81:I81"/>
    <mergeCell ref="K81:L81"/>
    <mergeCell ref="K85:L85"/>
    <mergeCell ref="H85:I85"/>
    <mergeCell ref="K83:L83"/>
    <mergeCell ref="H83:I8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J50"/>
  <sheetViews>
    <sheetView workbookViewId="0"/>
  </sheetViews>
  <sheetFormatPr defaultRowHeight="15" x14ac:dyDescent="0.25"/>
  <cols>
    <col min="1" max="2" width="16.7109375" style="2" customWidth="1"/>
    <col min="3" max="6" width="14.7109375" style="2" customWidth="1"/>
    <col min="7" max="16384" width="9.140625" style="2"/>
  </cols>
  <sheetData>
    <row r="1" spans="1:6" ht="23.25" x14ac:dyDescent="0.35">
      <c r="A1" s="1" t="s">
        <v>116</v>
      </c>
    </row>
    <row r="2" spans="1:6" x14ac:dyDescent="0.25">
      <c r="A2" s="3" t="s">
        <v>117</v>
      </c>
    </row>
    <row r="4" spans="1:6" ht="20.25" thickBot="1" x14ac:dyDescent="0.35">
      <c r="A4" s="4" t="s">
        <v>91</v>
      </c>
      <c r="B4" s="4"/>
    </row>
    <row r="5" spans="1:6" ht="15.75" thickTop="1" x14ac:dyDescent="0.25">
      <c r="A5" s="36" t="s">
        <v>154</v>
      </c>
      <c r="B5" s="36"/>
      <c r="C5" s="36"/>
      <c r="D5" s="36"/>
      <c r="E5" s="36"/>
      <c r="F5" s="36"/>
    </row>
    <row r="6" spans="1:6" ht="15.75" thickBot="1" x14ac:dyDescent="0.3">
      <c r="D6" s="37" t="s">
        <v>155</v>
      </c>
      <c r="E6" s="37" t="s">
        <v>156</v>
      </c>
      <c r="F6" s="37" t="s">
        <v>157</v>
      </c>
    </row>
    <row r="7" spans="1:6" ht="15.75" thickTop="1" x14ac:dyDescent="0.25">
      <c r="A7" s="38" t="s">
        <v>97</v>
      </c>
      <c r="B7" s="39"/>
      <c r="C7" s="40" t="s">
        <v>92</v>
      </c>
      <c r="D7" s="41" t="s">
        <v>3</v>
      </c>
      <c r="E7" s="41" t="s">
        <v>3</v>
      </c>
      <c r="F7" s="41" t="s">
        <v>3</v>
      </c>
    </row>
    <row r="8" spans="1:6" x14ac:dyDescent="0.25">
      <c r="A8" s="42" t="s">
        <v>94</v>
      </c>
      <c r="B8" s="43"/>
      <c r="C8" s="44" t="s">
        <v>36</v>
      </c>
      <c r="D8" s="45">
        <v>47</v>
      </c>
      <c r="E8" s="45"/>
      <c r="F8" s="45"/>
    </row>
    <row r="9" spans="1:6" x14ac:dyDescent="0.25">
      <c r="A9" s="46" t="s">
        <v>14</v>
      </c>
      <c r="B9" s="47"/>
      <c r="C9" s="48" t="s">
        <v>15</v>
      </c>
      <c r="D9" s="45">
        <v>-2.7</v>
      </c>
      <c r="E9" s="45"/>
      <c r="F9" s="45"/>
    </row>
    <row r="10" spans="1:6" x14ac:dyDescent="0.25">
      <c r="A10" s="49" t="s">
        <v>95</v>
      </c>
      <c r="B10" s="50"/>
      <c r="C10" s="51" t="s">
        <v>35</v>
      </c>
      <c r="D10" s="52">
        <f t="shared" ref="D10:F10" si="0">D8+D9</f>
        <v>44.3</v>
      </c>
      <c r="E10" s="52">
        <f t="shared" si="0"/>
        <v>0</v>
      </c>
      <c r="F10" s="52">
        <f t="shared" si="0"/>
        <v>0</v>
      </c>
    </row>
    <row r="11" spans="1:6" x14ac:dyDescent="0.25">
      <c r="A11" s="46" t="s">
        <v>164</v>
      </c>
      <c r="B11" s="47"/>
      <c r="C11" s="48" t="s">
        <v>165</v>
      </c>
      <c r="D11" s="45">
        <v>1.3</v>
      </c>
      <c r="E11" s="45"/>
      <c r="F11" s="45"/>
    </row>
    <row r="12" spans="1:6" x14ac:dyDescent="0.25">
      <c r="A12" s="53" t="s">
        <v>17</v>
      </c>
      <c r="B12" s="54"/>
      <c r="C12" s="55" t="s">
        <v>87</v>
      </c>
      <c r="D12" s="56">
        <f t="shared" ref="D12:F12" si="1">D9+D11</f>
        <v>-1.4000000000000001</v>
      </c>
      <c r="E12" s="56">
        <f t="shared" si="1"/>
        <v>0</v>
      </c>
      <c r="F12" s="56">
        <f t="shared" si="1"/>
        <v>0</v>
      </c>
    </row>
    <row r="13" spans="1:6" ht="15.75" thickBot="1" x14ac:dyDescent="0.3">
      <c r="A13" s="57" t="s">
        <v>96</v>
      </c>
      <c r="B13" s="58"/>
      <c r="C13" s="59" t="s">
        <v>93</v>
      </c>
      <c r="D13" s="60">
        <f t="shared" ref="D13:F13" si="2">D10+D11</f>
        <v>45.599999999999994</v>
      </c>
      <c r="E13" s="60">
        <f t="shared" si="2"/>
        <v>0</v>
      </c>
      <c r="F13" s="60">
        <f t="shared" si="2"/>
        <v>0</v>
      </c>
    </row>
    <row r="14" spans="1:6" ht="15.75" thickBot="1" x14ac:dyDescent="0.3"/>
    <row r="15" spans="1:6" ht="15.75" thickTop="1" x14ac:dyDescent="0.25">
      <c r="A15" s="38" t="s">
        <v>97</v>
      </c>
      <c r="B15" s="39"/>
      <c r="C15" s="40" t="s">
        <v>98</v>
      </c>
      <c r="D15" s="41" t="s">
        <v>3</v>
      </c>
      <c r="E15" s="41" t="s">
        <v>3</v>
      </c>
      <c r="F15" s="41" t="s">
        <v>3</v>
      </c>
    </row>
    <row r="16" spans="1:6" x14ac:dyDescent="0.25">
      <c r="A16" s="42" t="s">
        <v>100</v>
      </c>
      <c r="B16" s="43"/>
      <c r="C16" s="44" t="s">
        <v>34</v>
      </c>
      <c r="D16" s="45">
        <v>234</v>
      </c>
      <c r="E16" s="45"/>
      <c r="F16" s="45"/>
    </row>
    <row r="17" spans="1:10" x14ac:dyDescent="0.25">
      <c r="A17" s="46" t="s">
        <v>164</v>
      </c>
      <c r="B17" s="47"/>
      <c r="C17" s="44" t="s">
        <v>166</v>
      </c>
      <c r="D17" s="45">
        <v>3</v>
      </c>
      <c r="E17" s="45"/>
      <c r="F17" s="45"/>
    </row>
    <row r="18" spans="1:10" x14ac:dyDescent="0.25">
      <c r="A18" s="49" t="s">
        <v>95</v>
      </c>
      <c r="B18" s="50"/>
      <c r="C18" s="51" t="s">
        <v>35</v>
      </c>
      <c r="D18" s="52">
        <f t="shared" ref="D18:F18" si="3">D16-D17</f>
        <v>231</v>
      </c>
      <c r="E18" s="52">
        <f t="shared" si="3"/>
        <v>0</v>
      </c>
      <c r="F18" s="52">
        <f t="shared" si="3"/>
        <v>0</v>
      </c>
    </row>
    <row r="19" spans="1:10" x14ac:dyDescent="0.25">
      <c r="A19" s="46" t="s">
        <v>14</v>
      </c>
      <c r="B19" s="47"/>
      <c r="C19" s="48" t="s">
        <v>16</v>
      </c>
      <c r="D19" s="45">
        <v>2</v>
      </c>
      <c r="E19" s="45"/>
      <c r="F19" s="45"/>
    </row>
    <row r="20" spans="1:10" x14ac:dyDescent="0.25">
      <c r="A20" s="53" t="s">
        <v>17</v>
      </c>
      <c r="B20" s="54"/>
      <c r="C20" s="55" t="s">
        <v>88</v>
      </c>
      <c r="D20" s="56">
        <f t="shared" ref="D20:F20" si="4">D17+D19</f>
        <v>5</v>
      </c>
      <c r="E20" s="56">
        <f t="shared" si="4"/>
        <v>0</v>
      </c>
      <c r="F20" s="56">
        <f t="shared" si="4"/>
        <v>0</v>
      </c>
    </row>
    <row r="21" spans="1:10" ht="15.75" thickBot="1" x14ac:dyDescent="0.3">
      <c r="A21" s="57" t="s">
        <v>101</v>
      </c>
      <c r="B21" s="58"/>
      <c r="C21" s="59" t="s">
        <v>99</v>
      </c>
      <c r="D21" s="60">
        <f t="shared" ref="D21:F21" si="5">D18-D19</f>
        <v>229</v>
      </c>
      <c r="E21" s="60">
        <f t="shared" si="5"/>
        <v>0</v>
      </c>
      <c r="F21" s="60">
        <f t="shared" si="5"/>
        <v>0</v>
      </c>
    </row>
    <row r="23" spans="1:10" ht="20.25" thickBot="1" x14ac:dyDescent="0.35">
      <c r="A23" s="4" t="s">
        <v>167</v>
      </c>
      <c r="B23" s="4"/>
      <c r="C23" s="4"/>
      <c r="D23" s="4"/>
      <c r="E23" s="4"/>
      <c r="F23" s="4"/>
      <c r="G23" s="7"/>
      <c r="H23" s="7"/>
      <c r="I23" s="7"/>
      <c r="J23" s="7"/>
    </row>
    <row r="24" spans="1:10" ht="16.5" thickTop="1" thickBot="1" x14ac:dyDescent="0.3"/>
    <row r="25" spans="1:10" ht="15.75" thickTop="1" x14ac:dyDescent="0.25">
      <c r="A25" s="38" t="s">
        <v>97</v>
      </c>
      <c r="B25" s="39"/>
      <c r="C25" s="40" t="s">
        <v>102</v>
      </c>
      <c r="D25" s="41" t="s">
        <v>3</v>
      </c>
      <c r="E25" s="41" t="s">
        <v>3</v>
      </c>
      <c r="F25" s="41" t="s">
        <v>3</v>
      </c>
    </row>
    <row r="26" spans="1:10" x14ac:dyDescent="0.25">
      <c r="A26" s="42" t="s">
        <v>103</v>
      </c>
      <c r="B26" s="43"/>
      <c r="C26" s="44" t="s">
        <v>76</v>
      </c>
      <c r="D26" s="45"/>
      <c r="E26" s="45"/>
      <c r="F26" s="45"/>
    </row>
    <row r="27" spans="1:10" x14ac:dyDescent="0.25">
      <c r="A27" s="61" t="s">
        <v>85</v>
      </c>
      <c r="B27" s="62"/>
      <c r="C27" s="48" t="s">
        <v>89</v>
      </c>
      <c r="D27" s="63"/>
      <c r="E27" s="63"/>
      <c r="F27" s="63"/>
    </row>
    <row r="28" spans="1:10" ht="15.75" thickBot="1" x14ac:dyDescent="0.3">
      <c r="A28" s="57" t="s">
        <v>96</v>
      </c>
      <c r="B28" s="58"/>
      <c r="C28" s="59" t="s">
        <v>93</v>
      </c>
      <c r="D28" s="60">
        <f>D26+D27</f>
        <v>0</v>
      </c>
      <c r="E28" s="60">
        <f t="shared" ref="E28:F28" si="6">E26+E27</f>
        <v>0</v>
      </c>
      <c r="F28" s="60">
        <f t="shared" si="6"/>
        <v>0</v>
      </c>
    </row>
    <row r="29" spans="1:10" ht="15.75" thickBot="1" x14ac:dyDescent="0.3"/>
    <row r="30" spans="1:10" ht="15.75" thickTop="1" x14ac:dyDescent="0.25">
      <c r="A30" s="38" t="s">
        <v>97</v>
      </c>
      <c r="B30" s="39"/>
      <c r="C30" s="40" t="s">
        <v>104</v>
      </c>
      <c r="D30" s="41" t="s">
        <v>3</v>
      </c>
      <c r="E30" s="41" t="s">
        <v>3</v>
      </c>
      <c r="F30" s="41" t="s">
        <v>3</v>
      </c>
    </row>
    <row r="31" spans="1:10" x14ac:dyDescent="0.25">
      <c r="A31" s="42" t="s">
        <v>100</v>
      </c>
      <c r="B31" s="43"/>
      <c r="C31" s="44" t="s">
        <v>34</v>
      </c>
      <c r="D31" s="45"/>
      <c r="E31" s="45"/>
      <c r="F31" s="45"/>
    </row>
    <row r="32" spans="1:10" x14ac:dyDescent="0.25">
      <c r="A32" s="61" t="s">
        <v>85</v>
      </c>
      <c r="B32" s="62"/>
      <c r="C32" s="48" t="s">
        <v>90</v>
      </c>
      <c r="D32" s="63"/>
      <c r="E32" s="63"/>
      <c r="F32" s="63"/>
    </row>
    <row r="33" spans="1:6" ht="15.75" thickBot="1" x14ac:dyDescent="0.3">
      <c r="A33" s="57" t="s">
        <v>105</v>
      </c>
      <c r="B33" s="58"/>
      <c r="C33" s="59" t="s">
        <v>106</v>
      </c>
      <c r="D33" s="60">
        <f>D31-D32</f>
        <v>0</v>
      </c>
      <c r="E33" s="60">
        <f t="shared" ref="E33:F33" si="7">E31-E32</f>
        <v>0</v>
      </c>
      <c r="F33" s="60">
        <f t="shared" si="7"/>
        <v>0</v>
      </c>
    </row>
    <row r="34" spans="1:6" ht="15.75" thickBot="1" x14ac:dyDescent="0.3"/>
    <row r="35" spans="1:6" ht="15.75" thickTop="1" x14ac:dyDescent="0.25">
      <c r="A35" s="38" t="s">
        <v>97</v>
      </c>
      <c r="B35" s="39"/>
      <c r="C35" s="64" t="s">
        <v>107</v>
      </c>
      <c r="D35" s="41" t="s">
        <v>3</v>
      </c>
      <c r="E35" s="41" t="s">
        <v>3</v>
      </c>
      <c r="F35" s="41" t="s">
        <v>3</v>
      </c>
    </row>
    <row r="36" spans="1:6" x14ac:dyDescent="0.25">
      <c r="A36" s="42" t="s">
        <v>103</v>
      </c>
      <c r="B36" s="43"/>
      <c r="C36" s="44" t="s">
        <v>76</v>
      </c>
      <c r="D36" s="45"/>
      <c r="E36" s="45"/>
      <c r="F36" s="45"/>
    </row>
    <row r="37" spans="1:6" x14ac:dyDescent="0.25">
      <c r="A37" s="65" t="s">
        <v>164</v>
      </c>
      <c r="B37" s="66"/>
      <c r="C37" s="44" t="s">
        <v>160</v>
      </c>
      <c r="D37" s="45"/>
      <c r="E37" s="45"/>
      <c r="F37" s="45"/>
    </row>
    <row r="38" spans="1:6" x14ac:dyDescent="0.25">
      <c r="A38" s="65" t="s">
        <v>14</v>
      </c>
      <c r="B38" s="66"/>
      <c r="C38" s="44" t="s">
        <v>12</v>
      </c>
      <c r="D38" s="45"/>
      <c r="E38" s="45"/>
      <c r="F38" s="45"/>
    </row>
    <row r="39" spans="1:6" x14ac:dyDescent="0.25">
      <c r="A39" s="67" t="s">
        <v>17</v>
      </c>
      <c r="B39" s="68"/>
      <c r="C39" s="69" t="s">
        <v>13</v>
      </c>
      <c r="D39" s="52">
        <f>D37+D38</f>
        <v>0</v>
      </c>
      <c r="E39" s="52">
        <f t="shared" ref="E39:F39" si="8">E37+E38</f>
        <v>0</v>
      </c>
      <c r="F39" s="52">
        <f t="shared" si="8"/>
        <v>0</v>
      </c>
    </row>
    <row r="40" spans="1:6" x14ac:dyDescent="0.25">
      <c r="A40" s="61" t="s">
        <v>85</v>
      </c>
      <c r="B40" s="62"/>
      <c r="C40" s="48" t="s">
        <v>86</v>
      </c>
      <c r="D40" s="63"/>
      <c r="E40" s="63"/>
      <c r="F40" s="63"/>
    </row>
    <row r="41" spans="1:6" ht="15.75" thickBot="1" x14ac:dyDescent="0.3">
      <c r="A41" s="57" t="s">
        <v>101</v>
      </c>
      <c r="B41" s="58"/>
      <c r="C41" s="59" t="s">
        <v>108</v>
      </c>
      <c r="D41" s="60">
        <f>D36-(D39-D40)</f>
        <v>0</v>
      </c>
      <c r="E41" s="60">
        <f t="shared" ref="E41:F41" si="9">E36-(E39-E40)</f>
        <v>0</v>
      </c>
      <c r="F41" s="60">
        <f t="shared" si="9"/>
        <v>0</v>
      </c>
    </row>
    <row r="42" spans="1:6" ht="15.75" thickBot="1" x14ac:dyDescent="0.3"/>
    <row r="43" spans="1:6" ht="15.75" thickTop="1" x14ac:dyDescent="0.25">
      <c r="A43" s="38" t="s">
        <v>97</v>
      </c>
      <c r="B43" s="39"/>
      <c r="C43" s="64" t="s">
        <v>109</v>
      </c>
      <c r="D43" s="41" t="s">
        <v>3</v>
      </c>
      <c r="E43" s="41" t="s">
        <v>3</v>
      </c>
      <c r="F43" s="41" t="s">
        <v>3</v>
      </c>
    </row>
    <row r="44" spans="1:6" x14ac:dyDescent="0.25">
      <c r="A44" s="42" t="s">
        <v>94</v>
      </c>
      <c r="B44" s="43"/>
      <c r="C44" s="44" t="s">
        <v>36</v>
      </c>
      <c r="D44" s="45"/>
      <c r="E44" s="45"/>
      <c r="F44" s="45"/>
    </row>
    <row r="45" spans="1:6" x14ac:dyDescent="0.25">
      <c r="A45" s="65" t="s">
        <v>164</v>
      </c>
      <c r="B45" s="66"/>
      <c r="C45" s="44" t="s">
        <v>160</v>
      </c>
      <c r="D45" s="45"/>
      <c r="E45" s="45"/>
      <c r="F45" s="45"/>
    </row>
    <row r="46" spans="1:6" x14ac:dyDescent="0.25">
      <c r="A46" s="65" t="s">
        <v>14</v>
      </c>
      <c r="B46" s="66"/>
      <c r="C46" s="44" t="s">
        <v>12</v>
      </c>
      <c r="D46" s="45"/>
      <c r="E46" s="45"/>
      <c r="F46" s="45"/>
    </row>
    <row r="47" spans="1:6" x14ac:dyDescent="0.25">
      <c r="A47" s="67" t="s">
        <v>17</v>
      </c>
      <c r="B47" s="68"/>
      <c r="C47" s="69" t="s">
        <v>13</v>
      </c>
      <c r="D47" s="52">
        <f>D45+D46</f>
        <v>0</v>
      </c>
      <c r="E47" s="52">
        <f t="shared" ref="E47:F47" si="10">E45+E46</f>
        <v>0</v>
      </c>
      <c r="F47" s="52">
        <f t="shared" si="10"/>
        <v>0</v>
      </c>
    </row>
    <row r="48" spans="1:6" x14ac:dyDescent="0.25">
      <c r="A48" s="61" t="s">
        <v>85</v>
      </c>
      <c r="B48" s="62"/>
      <c r="C48" s="48" t="s">
        <v>86</v>
      </c>
      <c r="D48" s="63"/>
      <c r="E48" s="63"/>
      <c r="F48" s="63"/>
    </row>
    <row r="49" spans="1:6" ht="15.75" thickBot="1" x14ac:dyDescent="0.3">
      <c r="A49" s="57" t="s">
        <v>105</v>
      </c>
      <c r="B49" s="58"/>
      <c r="C49" s="59" t="s">
        <v>110</v>
      </c>
      <c r="D49" s="60">
        <f>D44+(D47-D48)</f>
        <v>0</v>
      </c>
      <c r="E49" s="60">
        <f t="shared" ref="E49:F49" si="11">E44+(E47-E48)</f>
        <v>0</v>
      </c>
      <c r="F49" s="60">
        <f t="shared" si="11"/>
        <v>0</v>
      </c>
    </row>
    <row r="50" spans="1:6" x14ac:dyDescent="0.25">
      <c r="A50" s="3" t="s">
        <v>153</v>
      </c>
    </row>
  </sheetData>
  <sheetProtection algorithmName="SHA-512" hashValue="WupjuyTBjg741aefOQThPwVCAi+Tmq6dRDnbS7E7/zJ+iQnjV1O40E/DmPidZqvoLd+XopMnGbUoTLXToUfEww==" saltValue="Cc2PD8MCXxgJL/5JYllb8Q==" spinCount="100000" sheet="1" objects="1" scenarios="1"/>
  <protectedRanges>
    <protectedRange sqref="D8:F9 D11:F11 D16:F17 D19:F19 D26:F27 D31:F32 D36:F38 D40:F40 D44:F46 D48:F48" name="Zonă1"/>
  </protectedRanges>
  <mergeCells count="37">
    <mergeCell ref="A49:B49"/>
    <mergeCell ref="A43:B43"/>
    <mergeCell ref="A44:B44"/>
    <mergeCell ref="A45:B45"/>
    <mergeCell ref="A46:B46"/>
    <mergeCell ref="A47:B47"/>
    <mergeCell ref="A48:B48"/>
    <mergeCell ref="A41:B41"/>
    <mergeCell ref="A28:B28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27:B27"/>
    <mergeCell ref="A12:B12"/>
    <mergeCell ref="A13:B13"/>
    <mergeCell ref="A15:B15"/>
    <mergeCell ref="A16:B16"/>
    <mergeCell ref="A17:B17"/>
    <mergeCell ref="A18:B18"/>
    <mergeCell ref="A19:B19"/>
    <mergeCell ref="A20:B20"/>
    <mergeCell ref="A21:B21"/>
    <mergeCell ref="A25:B25"/>
    <mergeCell ref="A26:B26"/>
    <mergeCell ref="A11:B11"/>
    <mergeCell ref="A5:F5"/>
    <mergeCell ref="A7:B7"/>
    <mergeCell ref="A8:B8"/>
    <mergeCell ref="A9:B9"/>
    <mergeCell ref="A10:B10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Compass Deviation</vt:lpstr>
      <vt:lpstr>Introduction</vt:lpstr>
      <vt:lpstr>Conversion of Bearings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2016-08-31T15:35:20Z</cp:lastPrinted>
  <dcterms:created xsi:type="dcterms:W3CDTF">2015-06-06T14:34:07Z</dcterms:created>
  <dcterms:modified xsi:type="dcterms:W3CDTF">2016-08-31T18:58:06Z</dcterms:modified>
</cp:coreProperties>
</file>