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workbookProtection workbookAlgorithmName="SHA-512" workbookHashValue="aNjeRijUjKw9iQ4R8PbHCyTv1wR14D1rB/1jLweJpZscG7p8zM0yB1G0WTyu0mzj+S6OAfqfBjyg5VmrKccGOg==" workbookSaltValue="wDEm5RRXp+Y9PnFUgwFO/Q==" workbookSpinCount="100000" lockStructure="1"/>
  <bookViews>
    <workbookView xWindow="0" yWindow="0" windowWidth="15345" windowHeight="4740"/>
  </bookViews>
  <sheets>
    <sheet name="Introduction" sheetId="1" r:id="rId1"/>
    <sheet name="Conversion" sheetId="4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4" l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42" i="4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N60" i="4"/>
  <c r="N61" i="4" s="1"/>
  <c r="N62" i="4" s="1"/>
  <c r="N63" i="4" s="1"/>
  <c r="N64" i="4" s="1"/>
  <c r="N65" i="4" s="1"/>
  <c r="N66" i="4" s="1"/>
  <c r="N67" i="4" s="1"/>
  <c r="N68" i="4" s="1"/>
  <c r="N69" i="4" s="1"/>
  <c r="N70" i="4" s="1"/>
  <c r="N71" i="4" s="1"/>
  <c r="N72" i="4" s="1"/>
  <c r="N73" i="4" s="1"/>
  <c r="N42" i="4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26" i="4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11" i="4"/>
  <c r="N12" i="4"/>
  <c r="N13" i="4"/>
  <c r="N14" i="4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10" i="4"/>
  <c r="I26" i="4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11" i="4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10" i="4"/>
  <c r="I20" i="1" l="1"/>
  <c r="I19" i="1"/>
  <c r="D20" i="1"/>
  <c r="D19" i="1"/>
  <c r="I18" i="1"/>
  <c r="D18" i="1"/>
  <c r="I14" i="1"/>
</calcChain>
</file>

<file path=xl/sharedStrings.xml><?xml version="1.0" encoding="utf-8"?>
<sst xmlns="http://schemas.openxmlformats.org/spreadsheetml/2006/main" count="124" uniqueCount="89">
  <si>
    <t>N</t>
  </si>
  <si>
    <t>E</t>
  </si>
  <si>
    <t>S</t>
  </si>
  <si>
    <t>W</t>
  </si>
  <si>
    <t>SW</t>
  </si>
  <si>
    <t>Quadrant System</t>
  </si>
  <si>
    <t>=</t>
  </si>
  <si>
    <r>
      <t>11</t>
    </r>
    <r>
      <rPr>
        <sz val="11"/>
        <color theme="1"/>
        <rFont val="Calibri"/>
        <family val="2"/>
        <charset val="238"/>
      </rPr>
      <t>° 15'</t>
    </r>
  </si>
  <si>
    <t>Introduction:</t>
  </si>
  <si>
    <t>There are 2 kinds of divisions for counter the directions:</t>
  </si>
  <si>
    <t>1 point =</t>
  </si>
  <si>
    <t>Degrees:</t>
  </si>
  <si>
    <t>Compass point:</t>
  </si>
  <si>
    <t>I.</t>
  </si>
  <si>
    <t>II.</t>
  </si>
  <si>
    <r>
      <t xml:space="preserve">360 </t>
    </r>
    <r>
      <rPr>
        <sz val="11"/>
        <color theme="1"/>
        <rFont val="Calibri"/>
        <family val="2"/>
        <charset val="238"/>
      </rPr>
      <t>°</t>
    </r>
  </si>
  <si>
    <t>degrees</t>
  </si>
  <si>
    <r>
      <t>360</t>
    </r>
    <r>
      <rPr>
        <sz val="11"/>
        <color theme="1"/>
        <rFont val="Calibri"/>
        <family val="2"/>
        <charset val="238"/>
      </rPr>
      <t>°</t>
    </r>
  </si>
  <si>
    <t>Dividing the true horizon in Compass Points:</t>
  </si>
  <si>
    <t>The True Horizon is counted in:</t>
  </si>
  <si>
    <t>divisions</t>
  </si>
  <si>
    <t>named</t>
  </si>
  <si>
    <t>Compass Points</t>
  </si>
  <si>
    <t>Then:</t>
  </si>
  <si>
    <t>divided</t>
  </si>
  <si>
    <t>(8 Compass Points in each Quadrants)</t>
  </si>
  <si>
    <t>(for each Compass Point)</t>
  </si>
  <si>
    <t>1/4</t>
  </si>
  <si>
    <t>3/4</t>
  </si>
  <si>
    <t>1/2</t>
  </si>
  <si>
    <t>For divided is used:</t>
  </si>
  <si>
    <t>For more accurate each Compass Point is divided in 4 parts:</t>
  </si>
  <si>
    <t>(same as above)</t>
  </si>
  <si>
    <t>Each Compass Point have:</t>
  </si>
  <si>
    <t>a Name</t>
  </si>
  <si>
    <t>and</t>
  </si>
  <si>
    <t>a Number</t>
  </si>
  <si>
    <t>Principal Point</t>
  </si>
  <si>
    <t>Cardinal Direction</t>
  </si>
  <si>
    <t>NbE</t>
  </si>
  <si>
    <t>NNE</t>
  </si>
  <si>
    <t>NEbN</t>
  </si>
  <si>
    <t xml:space="preserve">NE </t>
  </si>
  <si>
    <t>Intercardinal Direction</t>
  </si>
  <si>
    <t>Quadrant Point</t>
  </si>
  <si>
    <t>Secondary Point</t>
  </si>
  <si>
    <t>Inter-Intercardinal Direction</t>
  </si>
  <si>
    <t>Name</t>
  </si>
  <si>
    <t>Degrees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</si>
  <si>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</si>
  <si>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t>NEbE</t>
  </si>
  <si>
    <t>ENE</t>
  </si>
  <si>
    <t>EbN</t>
  </si>
  <si>
    <t>Points</t>
  </si>
  <si>
    <t>Directions</t>
  </si>
  <si>
    <t>EbS</t>
  </si>
  <si>
    <t>ESE</t>
  </si>
  <si>
    <t>SEbE</t>
  </si>
  <si>
    <t xml:space="preserve">SE </t>
  </si>
  <si>
    <t>SEbS</t>
  </si>
  <si>
    <t>SSE</t>
  </si>
  <si>
    <t>SbE</t>
  </si>
  <si>
    <t>Subdivision</t>
  </si>
  <si>
    <t>SbW</t>
  </si>
  <si>
    <t>SSW</t>
  </si>
  <si>
    <t>SWbS</t>
  </si>
  <si>
    <t>SWbW</t>
  </si>
  <si>
    <t>WSW</t>
  </si>
  <si>
    <t>WbS</t>
  </si>
  <si>
    <t>WbN</t>
  </si>
  <si>
    <t>WNW</t>
  </si>
  <si>
    <t>NWbW</t>
  </si>
  <si>
    <t xml:space="preserve">NW </t>
  </si>
  <si>
    <t>NWbN</t>
  </si>
  <si>
    <t>NNW</t>
  </si>
  <si>
    <t>NbW</t>
  </si>
  <si>
    <t>Compass Points Conversion</t>
  </si>
  <si>
    <t>Flag Gaff</t>
  </si>
  <si>
    <t>Maritime Navigation using Excel</t>
  </si>
  <si>
    <t>DIVIDING OF HORIZON IN COMPASS POINTS. CONVERSION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</si>
  <si>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</si>
  <si>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Points Number</t>
  </si>
  <si>
    <t>1st Quadrant</t>
  </si>
  <si>
    <t>2nd Quadrant</t>
  </si>
  <si>
    <t>3rd Quadrant</t>
  </si>
  <si>
    <t>4th Quadrant</t>
  </si>
  <si>
    <t>1st &amp; 2nd Quadrant</t>
  </si>
  <si>
    <t>3rd &amp; 4th Quadrant</t>
  </si>
  <si>
    <t>divided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</si>
</sst>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u val="double"/>
      <sz val="18"/>
      <color theme="3"/>
      <name val="Calibri Light"/>
      <family val="2"/>
      <charset val="238"/>
      <scheme val="maj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65">
    <xf numFmtId="0" fontId="0" fillId="0" borderId="0" xfId="0"/>
    <xf numFmtId="0" fontId="7" fillId="0" borderId="0" xfId="1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6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3" borderId="17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2" fillId="0" borderId="1" xfId="2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49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3" fillId="2" borderId="40" xfId="0" applyFont="1" applyFill="1" applyBorder="1" applyAlignment="1" applyProtection="1">
      <alignment horizontal="center"/>
      <protection hidden="1"/>
    </xf>
    <xf numFmtId="0" fontId="3" fillId="2" borderId="41" xfId="0" applyFont="1" applyFill="1" applyBorder="1" applyAlignment="1" applyProtection="1">
      <alignment horizontal="center"/>
      <protection hidden="1"/>
    </xf>
    <xf numFmtId="0" fontId="3" fillId="2" borderId="42" xfId="0" applyFont="1" applyFill="1" applyBorder="1" applyAlignment="1" applyProtection="1">
      <alignment horizontal="center"/>
      <protection hidden="1"/>
    </xf>
    <xf numFmtId="0" fontId="3" fillId="0" borderId="47" xfId="0" applyFont="1" applyFill="1" applyBorder="1" applyProtection="1"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0" xfId="0" applyFont="1" applyFill="1" applyBorder="1" applyAlignment="1" applyProtection="1">
      <alignment horizontal="center" vertical="center" wrapText="1"/>
      <protection hidden="1"/>
    </xf>
    <xf numFmtId="0" fontId="3" fillId="2" borderId="21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/>
      <protection hidden="1"/>
    </xf>
    <xf numFmtId="0" fontId="3" fillId="2" borderId="28" xfId="0" applyFont="1" applyFill="1" applyBorder="1" applyAlignment="1" applyProtection="1">
      <alignment horizontal="center"/>
      <protection hidden="1"/>
    </xf>
    <xf numFmtId="0" fontId="3" fillId="2" borderId="23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32" xfId="0" applyFont="1" applyFill="1" applyBorder="1" applyAlignment="1" applyProtection="1">
      <alignment horizontal="center" vertical="center"/>
      <protection hidden="1"/>
    </xf>
    <xf numFmtId="0" fontId="3" fillId="2" borderId="26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29" xfId="0" applyFont="1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0" fillId="2" borderId="30" xfId="0" applyFill="1" applyBorder="1" applyAlignment="1" applyProtection="1">
      <alignment horizontal="center"/>
      <protection hidden="1"/>
    </xf>
    <xf numFmtId="0" fontId="0" fillId="2" borderId="46" xfId="0" applyFill="1" applyBorder="1" applyAlignment="1" applyProtection="1">
      <alignment horizontal="center"/>
      <protection hidden="1"/>
    </xf>
    <xf numFmtId="0" fontId="10" fillId="2" borderId="33" xfId="0" applyFont="1" applyFill="1" applyBorder="1" applyAlignment="1" applyProtection="1">
      <alignment horizontal="center" vertical="center" textRotation="255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0" fontId="0" fillId="0" borderId="44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45" xfId="0" applyBorder="1" applyProtection="1">
      <protection hidden="1"/>
    </xf>
    <xf numFmtId="0" fontId="10" fillId="2" borderId="34" xfId="0" applyFont="1" applyFill="1" applyBorder="1" applyAlignment="1" applyProtection="1">
      <alignment horizontal="center" vertical="center" textRotation="255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2" fontId="0" fillId="0" borderId="4" xfId="0" applyNumberFormat="1" applyBorder="1" applyAlignment="1" applyProtection="1">
      <alignment horizontal="center"/>
      <protection hidden="1"/>
    </xf>
    <xf numFmtId="164" fontId="0" fillId="0" borderId="13" xfId="0" applyNumberFormat="1" applyBorder="1" applyProtection="1">
      <protection hidden="1"/>
    </xf>
    <xf numFmtId="0" fontId="0" fillId="2" borderId="25" xfId="0" applyFill="1" applyBorder="1" applyAlignment="1" applyProtection="1">
      <alignment horizontal="center"/>
      <protection hidden="1"/>
    </xf>
    <xf numFmtId="0" fontId="0" fillId="2" borderId="35" xfId="0" applyFill="1" applyBorder="1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164" fontId="0" fillId="2" borderId="13" xfId="0" applyNumberFormat="1" applyFill="1" applyBorder="1" applyProtection="1">
      <protection hidden="1"/>
    </xf>
    <xf numFmtId="0" fontId="0" fillId="2" borderId="43" xfId="0" applyFill="1" applyBorder="1" applyProtection="1">
      <protection hidden="1"/>
    </xf>
    <xf numFmtId="0" fontId="10" fillId="2" borderId="37" xfId="0" applyFont="1" applyFill="1" applyBorder="1" applyAlignment="1" applyProtection="1">
      <alignment horizontal="center" vertical="center" textRotation="255"/>
      <protection hidden="1"/>
    </xf>
    <xf numFmtId="0" fontId="10" fillId="2" borderId="38" xfId="0" applyFont="1" applyFill="1" applyBorder="1" applyAlignment="1" applyProtection="1">
      <alignment horizontal="center" vertical="center" textRotation="255"/>
      <protection hidden="1"/>
    </xf>
    <xf numFmtId="0" fontId="10" fillId="2" borderId="36" xfId="0" applyFont="1" applyFill="1" applyBorder="1" applyAlignment="1" applyProtection="1">
      <alignment horizontal="center" vertical="center" textRotation="255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164" fontId="0" fillId="0" borderId="16" xfId="0" applyNumberFormat="1" applyBorder="1" applyProtection="1">
      <protection hidden="1"/>
    </xf>
    <xf numFmtId="0" fontId="10" fillId="2" borderId="39" xfId="0" applyFont="1" applyFill="1" applyBorder="1" applyAlignment="1" applyProtection="1">
      <alignment horizontal="center" vertical="center" textRotation="255"/>
      <protection hidden="1"/>
    </xf>
    <xf numFmtId="164" fontId="0" fillId="0" borderId="15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</cellXfs>
  <cellStyles count="3">
    <cellStyle name="Normal" xfId="0" builtinId="0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8"/>
  <sheetViews>
    <sheetView tabSelected="1" workbookViewId="0"/>
  </sheetViews>
  <sheetFormatPr defaultRowHeight="15" x14ac:dyDescent="0.25"/>
  <cols>
    <col min="1" max="5" width="9.140625" style="2"/>
    <col min="6" max="6" width="12.42578125" style="2" customWidth="1"/>
    <col min="7" max="16384" width="9.140625" style="2"/>
  </cols>
  <sheetData>
    <row r="1" spans="1:15" ht="23.25" x14ac:dyDescent="0.35">
      <c r="A1" s="1" t="s">
        <v>77</v>
      </c>
    </row>
    <row r="2" spans="1:15" x14ac:dyDescent="0.25">
      <c r="A2" s="3" t="s">
        <v>78</v>
      </c>
    </row>
    <row r="3" spans="1:15" ht="23.25" x14ac:dyDescent="0.35">
      <c r="A3" s="4" t="s">
        <v>79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8</v>
      </c>
      <c r="B5" s="5"/>
    </row>
    <row r="6" spans="1:15" ht="16.5" thickTop="1" thickBot="1" x14ac:dyDescent="0.3"/>
    <row r="7" spans="1:15" ht="15.75" thickBot="1" x14ac:dyDescent="0.3">
      <c r="A7" s="2" t="s">
        <v>9</v>
      </c>
      <c r="G7" s="6" t="s">
        <v>13</v>
      </c>
      <c r="H7" s="2" t="s">
        <v>11</v>
      </c>
      <c r="K7" s="7" t="s">
        <v>15</v>
      </c>
    </row>
    <row r="8" spans="1:15" ht="15.75" thickBot="1" x14ac:dyDescent="0.3">
      <c r="G8" s="6" t="s">
        <v>14</v>
      </c>
      <c r="H8" s="2" t="s">
        <v>12</v>
      </c>
      <c r="J8" s="8" t="s">
        <v>10</v>
      </c>
      <c r="K8" s="9" t="s">
        <v>7</v>
      </c>
    </row>
    <row r="10" spans="1:15" ht="20.25" thickBot="1" x14ac:dyDescent="0.35">
      <c r="A10" s="10" t="s">
        <v>14</v>
      </c>
      <c r="B10" s="5" t="s">
        <v>18</v>
      </c>
      <c r="C10" s="5"/>
      <c r="D10" s="5"/>
      <c r="E10" s="5"/>
      <c r="F10" s="5"/>
      <c r="G10" s="5"/>
    </row>
    <row r="11" spans="1:15" ht="15.75" thickTop="1" x14ac:dyDescent="0.25"/>
    <row r="12" spans="1:15" x14ac:dyDescent="0.25">
      <c r="B12" s="2" t="s">
        <v>19</v>
      </c>
      <c r="F12" s="6">
        <v>32</v>
      </c>
      <c r="G12" s="2" t="s">
        <v>20</v>
      </c>
      <c r="H12" s="2" t="s">
        <v>21</v>
      </c>
      <c r="I12" s="11" t="s">
        <v>22</v>
      </c>
      <c r="K12" s="2" t="s">
        <v>25</v>
      </c>
    </row>
    <row r="13" spans="1:15" x14ac:dyDescent="0.25">
      <c r="B13" s="2" t="s">
        <v>23</v>
      </c>
    </row>
    <row r="14" spans="1:15" x14ac:dyDescent="0.25">
      <c r="D14" s="6" t="s">
        <v>17</v>
      </c>
      <c r="E14" s="6" t="s">
        <v>24</v>
      </c>
      <c r="F14" s="6">
        <v>32</v>
      </c>
      <c r="G14" s="6" t="s">
        <v>20</v>
      </c>
      <c r="H14" s="6" t="s">
        <v>6</v>
      </c>
      <c r="I14" s="2">
        <f>360/32</f>
        <v>11.25</v>
      </c>
      <c r="J14" s="2" t="s">
        <v>16</v>
      </c>
      <c r="K14" s="12" t="s">
        <v>26</v>
      </c>
    </row>
    <row r="16" spans="1:15" x14ac:dyDescent="0.25">
      <c r="B16" s="2" t="s">
        <v>31</v>
      </c>
    </row>
    <row r="18" spans="1:10" x14ac:dyDescent="0.25">
      <c r="C18" s="13" t="s">
        <v>27</v>
      </c>
      <c r="D18" s="6">
        <f>360/32</f>
        <v>11.25</v>
      </c>
      <c r="E18" s="6" t="s">
        <v>16</v>
      </c>
      <c r="F18" s="6" t="s">
        <v>88</v>
      </c>
      <c r="G18" s="6">
        <v>4</v>
      </c>
      <c r="H18" s="6" t="s">
        <v>6</v>
      </c>
      <c r="I18" s="14">
        <f>11.25/4</f>
        <v>2.8125</v>
      </c>
      <c r="J18" s="2" t="s">
        <v>16</v>
      </c>
    </row>
    <row r="19" spans="1:10" x14ac:dyDescent="0.25">
      <c r="C19" s="13" t="s">
        <v>29</v>
      </c>
      <c r="D19" s="6">
        <f t="shared" ref="D19:D20" si="0">360/32</f>
        <v>11.25</v>
      </c>
      <c r="E19" s="6" t="s">
        <v>16</v>
      </c>
      <c r="F19" s="6" t="s">
        <v>88</v>
      </c>
      <c r="G19" s="6">
        <v>2</v>
      </c>
      <c r="H19" s="6" t="s">
        <v>6</v>
      </c>
      <c r="I19" s="14">
        <f>11.25/2</f>
        <v>5.625</v>
      </c>
      <c r="J19" s="2" t="s">
        <v>16</v>
      </c>
    </row>
    <row r="20" spans="1:10" x14ac:dyDescent="0.25">
      <c r="C20" s="13" t="s">
        <v>28</v>
      </c>
      <c r="D20" s="6">
        <f t="shared" si="0"/>
        <v>11.25</v>
      </c>
      <c r="E20" s="6" t="s">
        <v>16</v>
      </c>
      <c r="F20" s="6" t="s">
        <v>88</v>
      </c>
      <c r="G20" s="6">
        <v>4</v>
      </c>
      <c r="H20" s="6" t="s">
        <v>6</v>
      </c>
      <c r="I20" s="14">
        <f>(11.25*3)/4</f>
        <v>8.4375</v>
      </c>
      <c r="J20" s="2" t="s">
        <v>16</v>
      </c>
    </row>
    <row r="22" spans="1:10" x14ac:dyDescent="0.25">
      <c r="B22" s="2" t="s">
        <v>30</v>
      </c>
      <c r="D22" s="11" t="s">
        <v>5</v>
      </c>
      <c r="F22" s="6" t="s">
        <v>32</v>
      </c>
    </row>
    <row r="24" spans="1:10" x14ac:dyDescent="0.25">
      <c r="B24" s="2" t="s">
        <v>33</v>
      </c>
      <c r="E24" s="11" t="s">
        <v>34</v>
      </c>
    </row>
    <row r="25" spans="1:10" x14ac:dyDescent="0.25">
      <c r="E25" s="2" t="s">
        <v>35</v>
      </c>
    </row>
    <row r="26" spans="1:10" x14ac:dyDescent="0.25">
      <c r="E26" s="11" t="s">
        <v>36</v>
      </c>
    </row>
    <row r="28" spans="1:10" x14ac:dyDescent="0.25">
      <c r="A28" s="3" t="s">
        <v>80</v>
      </c>
    </row>
  </sheetData>
  <sheetProtection algorithmName="SHA-512" hashValue="0yj/25Ipk/VuBIcMoKemc0oG3x2AKUgtdsx38gtTn9n2phsVJDdtt8czmousGjUEmh3MBaHjk06CbrKCEDLIcA==" saltValue="15b4lmgYSdfvPXGzAJYpAg==" spinCount="100000" sheet="1" objects="1" scenarios="1"/>
  <mergeCells count="1">
    <mergeCell ref="A3:O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9"/>
  <sheetViews>
    <sheetView workbookViewId="0"/>
  </sheetViews>
  <sheetFormatPr defaultRowHeight="15" x14ac:dyDescent="0.25"/>
  <cols>
    <col min="1" max="2" width="9.140625" style="2"/>
    <col min="3" max="4" width="13.28515625" style="2" customWidth="1"/>
    <col min="5" max="5" width="5" style="2" bestFit="1" customWidth="1"/>
    <col min="6" max="7" width="9.140625" style="6"/>
    <col min="8" max="8" width="11.28515625" style="6" bestFit="1" customWidth="1"/>
    <col min="9" max="9" width="9.140625" style="2"/>
    <col min="10" max="10" width="5" style="2" bestFit="1" customWidth="1"/>
    <col min="11" max="12" width="9.140625" style="6"/>
    <col min="13" max="13" width="11.28515625" style="6" bestFit="1" customWidth="1"/>
    <col min="14" max="16384" width="9.140625" style="2"/>
  </cols>
  <sheetData>
    <row r="1" spans="1:14" ht="23.25" x14ac:dyDescent="0.35">
      <c r="A1" s="1" t="s">
        <v>77</v>
      </c>
    </row>
    <row r="2" spans="1:14" x14ac:dyDescent="0.25">
      <c r="A2" s="3" t="s">
        <v>78</v>
      </c>
    </row>
    <row r="3" spans="1:14" x14ac:dyDescent="0.25">
      <c r="A3" s="3"/>
    </row>
    <row r="4" spans="1:14" ht="20.25" thickBot="1" x14ac:dyDescent="0.35">
      <c r="A4" s="5" t="s">
        <v>76</v>
      </c>
      <c r="B4" s="5"/>
      <c r="C4" s="5"/>
    </row>
    <row r="5" spans="1:14" ht="16.5" thickTop="1" thickBot="1" x14ac:dyDescent="0.3"/>
    <row r="6" spans="1:14" ht="15.75" thickBot="1" x14ac:dyDescent="0.3">
      <c r="F6" s="15" t="s">
        <v>86</v>
      </c>
      <c r="G6" s="16"/>
      <c r="H6" s="16"/>
      <c r="I6" s="17"/>
      <c r="J6" s="18"/>
      <c r="K6" s="15" t="s">
        <v>87</v>
      </c>
      <c r="L6" s="16"/>
      <c r="M6" s="16"/>
      <c r="N6" s="17"/>
    </row>
    <row r="7" spans="1:14" ht="15.75" customHeight="1" thickTop="1" x14ac:dyDescent="0.25">
      <c r="A7" s="19" t="s">
        <v>53</v>
      </c>
      <c r="B7" s="20"/>
      <c r="C7" s="20" t="s">
        <v>54</v>
      </c>
      <c r="D7" s="21"/>
      <c r="E7" s="22"/>
      <c r="F7" s="23" t="s">
        <v>81</v>
      </c>
      <c r="G7" s="24" t="s">
        <v>47</v>
      </c>
      <c r="H7" s="24" t="s">
        <v>62</v>
      </c>
      <c r="I7" s="25" t="s">
        <v>48</v>
      </c>
      <c r="J7" s="26"/>
      <c r="K7" s="23" t="s">
        <v>81</v>
      </c>
      <c r="L7" s="24" t="s">
        <v>47</v>
      </c>
      <c r="M7" s="24" t="s">
        <v>62</v>
      </c>
      <c r="N7" s="25" t="s">
        <v>48</v>
      </c>
    </row>
    <row r="8" spans="1:14" ht="15.75" thickBot="1" x14ac:dyDescent="0.3">
      <c r="A8" s="27"/>
      <c r="B8" s="28"/>
      <c r="C8" s="28"/>
      <c r="D8" s="29"/>
      <c r="E8" s="30"/>
      <c r="F8" s="31"/>
      <c r="G8" s="32"/>
      <c r="H8" s="32"/>
      <c r="I8" s="33" t="s">
        <v>49</v>
      </c>
      <c r="J8" s="34"/>
      <c r="K8" s="31"/>
      <c r="L8" s="32"/>
      <c r="M8" s="32"/>
      <c r="N8" s="33" t="s">
        <v>49</v>
      </c>
    </row>
    <row r="9" spans="1:14" ht="15.75" customHeight="1" thickBot="1" x14ac:dyDescent="0.3">
      <c r="A9" s="35" t="s">
        <v>37</v>
      </c>
      <c r="B9" s="36"/>
      <c r="C9" s="37" t="s">
        <v>38</v>
      </c>
      <c r="D9" s="36"/>
      <c r="E9" s="38" t="s">
        <v>82</v>
      </c>
      <c r="F9" s="39">
        <v>0</v>
      </c>
      <c r="G9" s="40" t="s">
        <v>0</v>
      </c>
      <c r="H9" s="40"/>
      <c r="I9" s="41">
        <v>0</v>
      </c>
      <c r="J9" s="38" t="s">
        <v>84</v>
      </c>
      <c r="K9" s="39">
        <v>0</v>
      </c>
      <c r="L9" s="40" t="s">
        <v>2</v>
      </c>
      <c r="M9" s="40"/>
      <c r="N9" s="41">
        <v>180</v>
      </c>
    </row>
    <row r="10" spans="1:14" x14ac:dyDescent="0.25">
      <c r="A10" s="42"/>
      <c r="B10" s="43"/>
      <c r="C10" s="43"/>
      <c r="D10" s="44"/>
      <c r="E10" s="45"/>
      <c r="F10" s="46"/>
      <c r="G10" s="47"/>
      <c r="H10" s="48">
        <v>0.25</v>
      </c>
      <c r="I10" s="49">
        <f>I9+(11.25/4)</f>
        <v>2.8125</v>
      </c>
      <c r="J10" s="45"/>
      <c r="K10" s="46"/>
      <c r="L10" s="47"/>
      <c r="M10" s="48">
        <v>0.25</v>
      </c>
      <c r="N10" s="49">
        <f>N9+(11.25/4)</f>
        <v>182.8125</v>
      </c>
    </row>
    <row r="11" spans="1:14" x14ac:dyDescent="0.25">
      <c r="A11" s="42"/>
      <c r="B11" s="43"/>
      <c r="C11" s="43"/>
      <c r="D11" s="44"/>
      <c r="E11" s="45"/>
      <c r="F11" s="46"/>
      <c r="G11" s="47"/>
      <c r="H11" s="48">
        <v>0.5</v>
      </c>
      <c r="I11" s="49">
        <f t="shared" ref="I11:I73" si="0">I10+(11.25/4)</f>
        <v>5.625</v>
      </c>
      <c r="J11" s="45"/>
      <c r="K11" s="46"/>
      <c r="L11" s="47"/>
      <c r="M11" s="48">
        <v>0.5</v>
      </c>
      <c r="N11" s="49">
        <f t="shared" ref="N11:N73" si="1">N10+(11.25/4)</f>
        <v>185.625</v>
      </c>
    </row>
    <row r="12" spans="1:14" x14ac:dyDescent="0.25">
      <c r="A12" s="42"/>
      <c r="B12" s="43"/>
      <c r="C12" s="43"/>
      <c r="D12" s="44"/>
      <c r="E12" s="45"/>
      <c r="F12" s="46"/>
      <c r="G12" s="47"/>
      <c r="H12" s="48">
        <v>0.75</v>
      </c>
      <c r="I12" s="49">
        <f t="shared" si="0"/>
        <v>8.4375</v>
      </c>
      <c r="J12" s="45"/>
      <c r="K12" s="46"/>
      <c r="L12" s="47"/>
      <c r="M12" s="48">
        <v>0.75</v>
      </c>
      <c r="N12" s="49">
        <f t="shared" si="1"/>
        <v>188.4375</v>
      </c>
    </row>
    <row r="13" spans="1:14" x14ac:dyDescent="0.25">
      <c r="A13" s="42"/>
      <c r="B13" s="43"/>
      <c r="C13" s="43"/>
      <c r="D13" s="44"/>
      <c r="E13" s="45"/>
      <c r="F13" s="46">
        <v>1</v>
      </c>
      <c r="G13" s="47" t="s">
        <v>39</v>
      </c>
      <c r="H13" s="47"/>
      <c r="I13" s="49">
        <f t="shared" si="0"/>
        <v>11.25</v>
      </c>
      <c r="J13" s="45"/>
      <c r="K13" s="46">
        <v>1</v>
      </c>
      <c r="L13" s="47" t="s">
        <v>63</v>
      </c>
      <c r="M13" s="47"/>
      <c r="N13" s="49">
        <f t="shared" si="1"/>
        <v>191.25</v>
      </c>
    </row>
    <row r="14" spans="1:14" x14ac:dyDescent="0.25">
      <c r="A14" s="42"/>
      <c r="B14" s="43"/>
      <c r="C14" s="43"/>
      <c r="D14" s="44"/>
      <c r="E14" s="45"/>
      <c r="F14" s="46"/>
      <c r="G14" s="47"/>
      <c r="H14" s="48">
        <v>0.25</v>
      </c>
      <c r="I14" s="49">
        <f t="shared" si="0"/>
        <v>14.0625</v>
      </c>
      <c r="J14" s="45"/>
      <c r="K14" s="46"/>
      <c r="L14" s="47"/>
      <c r="M14" s="48">
        <v>0.25</v>
      </c>
      <c r="N14" s="49">
        <f t="shared" si="1"/>
        <v>194.0625</v>
      </c>
    </row>
    <row r="15" spans="1:14" x14ac:dyDescent="0.25">
      <c r="A15" s="42"/>
      <c r="B15" s="43"/>
      <c r="C15" s="43"/>
      <c r="D15" s="44"/>
      <c r="E15" s="45"/>
      <c r="F15" s="46"/>
      <c r="G15" s="47"/>
      <c r="H15" s="48">
        <v>0.5</v>
      </c>
      <c r="I15" s="49">
        <f t="shared" si="0"/>
        <v>16.875</v>
      </c>
      <c r="J15" s="45"/>
      <c r="K15" s="46"/>
      <c r="L15" s="47"/>
      <c r="M15" s="48">
        <v>0.5</v>
      </c>
      <c r="N15" s="49">
        <f t="shared" si="1"/>
        <v>196.875</v>
      </c>
    </row>
    <row r="16" spans="1:14" ht="15.75" thickBot="1" x14ac:dyDescent="0.3">
      <c r="A16" s="42"/>
      <c r="B16" s="43"/>
      <c r="C16" s="43"/>
      <c r="D16" s="44"/>
      <c r="E16" s="45"/>
      <c r="F16" s="46"/>
      <c r="G16" s="47"/>
      <c r="H16" s="48">
        <v>0.75</v>
      </c>
      <c r="I16" s="49">
        <f t="shared" si="0"/>
        <v>19.6875</v>
      </c>
      <c r="J16" s="45"/>
      <c r="K16" s="46"/>
      <c r="L16" s="47"/>
      <c r="M16" s="48">
        <v>0.75</v>
      </c>
      <c r="N16" s="49">
        <f t="shared" si="1"/>
        <v>199.6875</v>
      </c>
    </row>
    <row r="17" spans="1:14" ht="15.75" thickBot="1" x14ac:dyDescent="0.3">
      <c r="A17" s="35" t="s">
        <v>45</v>
      </c>
      <c r="B17" s="36"/>
      <c r="C17" s="37" t="s">
        <v>46</v>
      </c>
      <c r="D17" s="36"/>
      <c r="E17" s="45"/>
      <c r="F17" s="46">
        <v>2</v>
      </c>
      <c r="G17" s="47" t="s">
        <v>40</v>
      </c>
      <c r="H17" s="47"/>
      <c r="I17" s="49">
        <f t="shared" si="0"/>
        <v>22.5</v>
      </c>
      <c r="J17" s="45"/>
      <c r="K17" s="46">
        <v>2</v>
      </c>
      <c r="L17" s="47" t="s">
        <v>64</v>
      </c>
      <c r="M17" s="47"/>
      <c r="N17" s="49">
        <f t="shared" si="1"/>
        <v>202.5</v>
      </c>
    </row>
    <row r="18" spans="1:14" x14ac:dyDescent="0.25">
      <c r="A18" s="42"/>
      <c r="B18" s="43"/>
      <c r="C18" s="43"/>
      <c r="D18" s="44"/>
      <c r="E18" s="45"/>
      <c r="F18" s="46"/>
      <c r="G18" s="47"/>
      <c r="H18" s="48">
        <v>0.25</v>
      </c>
      <c r="I18" s="49">
        <f t="shared" si="0"/>
        <v>25.3125</v>
      </c>
      <c r="J18" s="45"/>
      <c r="K18" s="46"/>
      <c r="L18" s="47"/>
      <c r="M18" s="48">
        <v>0.25</v>
      </c>
      <c r="N18" s="49">
        <f t="shared" si="1"/>
        <v>205.3125</v>
      </c>
    </row>
    <row r="19" spans="1:14" x14ac:dyDescent="0.25">
      <c r="A19" s="42"/>
      <c r="B19" s="43"/>
      <c r="C19" s="43"/>
      <c r="D19" s="44"/>
      <c r="E19" s="45"/>
      <c r="F19" s="46"/>
      <c r="G19" s="47"/>
      <c r="H19" s="48">
        <v>0.5</v>
      </c>
      <c r="I19" s="49">
        <f t="shared" si="0"/>
        <v>28.125</v>
      </c>
      <c r="J19" s="45"/>
      <c r="K19" s="46"/>
      <c r="L19" s="47"/>
      <c r="M19" s="48">
        <v>0.5</v>
      </c>
      <c r="N19" s="49">
        <f t="shared" si="1"/>
        <v>208.125</v>
      </c>
    </row>
    <row r="20" spans="1:14" x14ac:dyDescent="0.25">
      <c r="A20" s="42"/>
      <c r="B20" s="43"/>
      <c r="C20" s="43"/>
      <c r="D20" s="44"/>
      <c r="E20" s="45"/>
      <c r="F20" s="46"/>
      <c r="G20" s="47"/>
      <c r="H20" s="48">
        <v>0.75</v>
      </c>
      <c r="I20" s="49">
        <f t="shared" si="0"/>
        <v>30.9375</v>
      </c>
      <c r="J20" s="45"/>
      <c r="K20" s="46"/>
      <c r="L20" s="47"/>
      <c r="M20" s="48">
        <v>0.75</v>
      </c>
      <c r="N20" s="49">
        <f t="shared" si="1"/>
        <v>210.9375</v>
      </c>
    </row>
    <row r="21" spans="1:14" x14ac:dyDescent="0.25">
      <c r="A21" s="42"/>
      <c r="B21" s="43"/>
      <c r="C21" s="43"/>
      <c r="D21" s="44"/>
      <c r="E21" s="45"/>
      <c r="F21" s="46">
        <v>3</v>
      </c>
      <c r="G21" s="47" t="s">
        <v>41</v>
      </c>
      <c r="H21" s="47"/>
      <c r="I21" s="49">
        <f t="shared" si="0"/>
        <v>33.75</v>
      </c>
      <c r="J21" s="45"/>
      <c r="K21" s="46">
        <v>3</v>
      </c>
      <c r="L21" s="47" t="s">
        <v>65</v>
      </c>
      <c r="M21" s="47"/>
      <c r="N21" s="49">
        <f t="shared" si="1"/>
        <v>213.75</v>
      </c>
    </row>
    <row r="22" spans="1:14" x14ac:dyDescent="0.25">
      <c r="A22" s="42"/>
      <c r="B22" s="43"/>
      <c r="C22" s="43"/>
      <c r="D22" s="44"/>
      <c r="E22" s="45"/>
      <c r="F22" s="46"/>
      <c r="G22" s="47"/>
      <c r="H22" s="48">
        <v>0.25</v>
      </c>
      <c r="I22" s="49">
        <f t="shared" si="0"/>
        <v>36.5625</v>
      </c>
      <c r="J22" s="45"/>
      <c r="K22" s="46"/>
      <c r="L22" s="47"/>
      <c r="M22" s="48">
        <v>0.25</v>
      </c>
      <c r="N22" s="49">
        <f t="shared" si="1"/>
        <v>216.5625</v>
      </c>
    </row>
    <row r="23" spans="1:14" x14ac:dyDescent="0.25">
      <c r="A23" s="42"/>
      <c r="B23" s="43"/>
      <c r="C23" s="43"/>
      <c r="D23" s="44"/>
      <c r="E23" s="45"/>
      <c r="F23" s="46"/>
      <c r="G23" s="47"/>
      <c r="H23" s="48">
        <v>0.5</v>
      </c>
      <c r="I23" s="49">
        <f t="shared" si="0"/>
        <v>39.375</v>
      </c>
      <c r="J23" s="45"/>
      <c r="K23" s="46"/>
      <c r="L23" s="47"/>
      <c r="M23" s="48">
        <v>0.5</v>
      </c>
      <c r="N23" s="49">
        <f t="shared" si="1"/>
        <v>219.375</v>
      </c>
    </row>
    <row r="24" spans="1:14" ht="15.75" thickBot="1" x14ac:dyDescent="0.3">
      <c r="A24" s="42"/>
      <c r="B24" s="43"/>
      <c r="C24" s="43"/>
      <c r="D24" s="44"/>
      <c r="E24" s="45"/>
      <c r="F24" s="46"/>
      <c r="G24" s="47"/>
      <c r="H24" s="48">
        <v>0.75</v>
      </c>
      <c r="I24" s="49">
        <f t="shared" si="0"/>
        <v>42.1875</v>
      </c>
      <c r="J24" s="45"/>
      <c r="K24" s="46"/>
      <c r="L24" s="47"/>
      <c r="M24" s="48">
        <v>0.75</v>
      </c>
      <c r="N24" s="49">
        <f t="shared" si="1"/>
        <v>222.1875</v>
      </c>
    </row>
    <row r="25" spans="1:14" ht="15.75" thickBot="1" x14ac:dyDescent="0.3">
      <c r="A25" s="35" t="s">
        <v>44</v>
      </c>
      <c r="B25" s="36"/>
      <c r="C25" s="37" t="s">
        <v>43</v>
      </c>
      <c r="D25" s="36"/>
      <c r="E25" s="45"/>
      <c r="F25" s="46">
        <v>4</v>
      </c>
      <c r="G25" s="47" t="s">
        <v>42</v>
      </c>
      <c r="H25" s="47"/>
      <c r="I25" s="49">
        <f t="shared" si="0"/>
        <v>45</v>
      </c>
      <c r="J25" s="45"/>
      <c r="K25" s="46">
        <v>4</v>
      </c>
      <c r="L25" s="47" t="s">
        <v>4</v>
      </c>
      <c r="M25" s="47"/>
      <c r="N25" s="49">
        <f t="shared" si="1"/>
        <v>225</v>
      </c>
    </row>
    <row r="26" spans="1:14" x14ac:dyDescent="0.25">
      <c r="A26" s="42"/>
      <c r="B26" s="43"/>
      <c r="C26" s="43"/>
      <c r="D26" s="44"/>
      <c r="E26" s="45"/>
      <c r="F26" s="46"/>
      <c r="G26" s="47"/>
      <c r="H26" s="48">
        <v>0.25</v>
      </c>
      <c r="I26" s="49">
        <f>I25+(11.25/4)</f>
        <v>47.8125</v>
      </c>
      <c r="J26" s="45"/>
      <c r="K26" s="46"/>
      <c r="L26" s="47"/>
      <c r="M26" s="48">
        <v>0.25</v>
      </c>
      <c r="N26" s="49">
        <f>N25+(11.25/4)</f>
        <v>227.8125</v>
      </c>
    </row>
    <row r="27" spans="1:14" x14ac:dyDescent="0.25">
      <c r="A27" s="42"/>
      <c r="B27" s="43"/>
      <c r="C27" s="43"/>
      <c r="D27" s="44"/>
      <c r="E27" s="45"/>
      <c r="F27" s="46"/>
      <c r="G27" s="47"/>
      <c r="H27" s="48">
        <v>0.5</v>
      </c>
      <c r="I27" s="49">
        <f t="shared" si="0"/>
        <v>50.625</v>
      </c>
      <c r="J27" s="45"/>
      <c r="K27" s="46"/>
      <c r="L27" s="47"/>
      <c r="M27" s="48">
        <v>0.5</v>
      </c>
      <c r="N27" s="49">
        <f t="shared" si="1"/>
        <v>230.625</v>
      </c>
    </row>
    <row r="28" spans="1:14" x14ac:dyDescent="0.25">
      <c r="A28" s="42"/>
      <c r="B28" s="43"/>
      <c r="C28" s="43"/>
      <c r="D28" s="44"/>
      <c r="E28" s="45"/>
      <c r="F28" s="46"/>
      <c r="G28" s="47"/>
      <c r="H28" s="48">
        <v>0.75</v>
      </c>
      <c r="I28" s="49">
        <f t="shared" si="0"/>
        <v>53.4375</v>
      </c>
      <c r="J28" s="45"/>
      <c r="K28" s="46"/>
      <c r="L28" s="47"/>
      <c r="M28" s="48">
        <v>0.75</v>
      </c>
      <c r="N28" s="49">
        <f t="shared" si="1"/>
        <v>233.4375</v>
      </c>
    </row>
    <row r="29" spans="1:14" x14ac:dyDescent="0.25">
      <c r="A29" s="42"/>
      <c r="B29" s="43"/>
      <c r="C29" s="43"/>
      <c r="D29" s="44"/>
      <c r="E29" s="45"/>
      <c r="F29" s="46">
        <v>5</v>
      </c>
      <c r="G29" s="47" t="s">
        <v>50</v>
      </c>
      <c r="H29" s="47"/>
      <c r="I29" s="49">
        <f t="shared" si="0"/>
        <v>56.25</v>
      </c>
      <c r="J29" s="45"/>
      <c r="K29" s="46">
        <v>5</v>
      </c>
      <c r="L29" s="47" t="s">
        <v>66</v>
      </c>
      <c r="M29" s="47"/>
      <c r="N29" s="49">
        <f t="shared" si="1"/>
        <v>236.25</v>
      </c>
    </row>
    <row r="30" spans="1:14" x14ac:dyDescent="0.25">
      <c r="A30" s="42"/>
      <c r="B30" s="43"/>
      <c r="C30" s="43"/>
      <c r="D30" s="44"/>
      <c r="E30" s="45"/>
      <c r="F30" s="46"/>
      <c r="G30" s="47"/>
      <c r="H30" s="48">
        <v>0.25</v>
      </c>
      <c r="I30" s="49">
        <f t="shared" si="0"/>
        <v>59.0625</v>
      </c>
      <c r="J30" s="45"/>
      <c r="K30" s="46"/>
      <c r="L30" s="47"/>
      <c r="M30" s="48">
        <v>0.25</v>
      </c>
      <c r="N30" s="49">
        <f t="shared" si="1"/>
        <v>239.0625</v>
      </c>
    </row>
    <row r="31" spans="1:14" x14ac:dyDescent="0.25">
      <c r="A31" s="42"/>
      <c r="B31" s="43"/>
      <c r="C31" s="43"/>
      <c r="D31" s="44"/>
      <c r="E31" s="45"/>
      <c r="F31" s="46"/>
      <c r="G31" s="47"/>
      <c r="H31" s="48">
        <v>0.5</v>
      </c>
      <c r="I31" s="49">
        <f t="shared" si="0"/>
        <v>61.875</v>
      </c>
      <c r="J31" s="45"/>
      <c r="K31" s="46"/>
      <c r="L31" s="47"/>
      <c r="M31" s="48">
        <v>0.5</v>
      </c>
      <c r="N31" s="49">
        <f t="shared" si="1"/>
        <v>241.875</v>
      </c>
    </row>
    <row r="32" spans="1:14" ht="15.75" thickBot="1" x14ac:dyDescent="0.3">
      <c r="A32" s="42"/>
      <c r="B32" s="43"/>
      <c r="C32" s="43"/>
      <c r="D32" s="44"/>
      <c r="E32" s="45"/>
      <c r="F32" s="46"/>
      <c r="G32" s="47"/>
      <c r="H32" s="48">
        <v>0.75</v>
      </c>
      <c r="I32" s="49">
        <f t="shared" si="0"/>
        <v>64.6875</v>
      </c>
      <c r="J32" s="45"/>
      <c r="K32" s="46"/>
      <c r="L32" s="47"/>
      <c r="M32" s="48">
        <v>0.75</v>
      </c>
      <c r="N32" s="49">
        <f t="shared" si="1"/>
        <v>244.6875</v>
      </c>
    </row>
    <row r="33" spans="1:16" ht="15.75" thickBot="1" x14ac:dyDescent="0.3">
      <c r="A33" s="35" t="s">
        <v>45</v>
      </c>
      <c r="B33" s="36"/>
      <c r="C33" s="37" t="s">
        <v>46</v>
      </c>
      <c r="D33" s="36"/>
      <c r="E33" s="45"/>
      <c r="F33" s="46">
        <v>6</v>
      </c>
      <c r="G33" s="47" t="s">
        <v>51</v>
      </c>
      <c r="H33" s="47"/>
      <c r="I33" s="49">
        <f t="shared" si="0"/>
        <v>67.5</v>
      </c>
      <c r="J33" s="45"/>
      <c r="K33" s="46">
        <v>6</v>
      </c>
      <c r="L33" s="47" t="s">
        <v>67</v>
      </c>
      <c r="M33" s="47"/>
      <c r="N33" s="49">
        <f t="shared" si="1"/>
        <v>247.5</v>
      </c>
    </row>
    <row r="34" spans="1:16" x14ac:dyDescent="0.25">
      <c r="A34" s="42"/>
      <c r="B34" s="43"/>
      <c r="C34" s="43"/>
      <c r="D34" s="44"/>
      <c r="E34" s="45"/>
      <c r="F34" s="46"/>
      <c r="G34" s="47"/>
      <c r="H34" s="48">
        <v>0.25</v>
      </c>
      <c r="I34" s="49">
        <f t="shared" si="0"/>
        <v>70.3125</v>
      </c>
      <c r="J34" s="45"/>
      <c r="K34" s="46"/>
      <c r="L34" s="47"/>
      <c r="M34" s="48">
        <v>0.25</v>
      </c>
      <c r="N34" s="49">
        <f t="shared" si="1"/>
        <v>250.3125</v>
      </c>
    </row>
    <row r="35" spans="1:16" x14ac:dyDescent="0.25">
      <c r="A35" s="42"/>
      <c r="B35" s="43"/>
      <c r="C35" s="43"/>
      <c r="D35" s="44"/>
      <c r="E35" s="45"/>
      <c r="F35" s="46"/>
      <c r="G35" s="47"/>
      <c r="H35" s="48">
        <v>0.5</v>
      </c>
      <c r="I35" s="49">
        <f t="shared" si="0"/>
        <v>73.125</v>
      </c>
      <c r="J35" s="45"/>
      <c r="K35" s="46"/>
      <c r="L35" s="47"/>
      <c r="M35" s="48">
        <v>0.5</v>
      </c>
      <c r="N35" s="49">
        <f t="shared" si="1"/>
        <v>253.125</v>
      </c>
    </row>
    <row r="36" spans="1:16" x14ac:dyDescent="0.25">
      <c r="A36" s="42"/>
      <c r="B36" s="43"/>
      <c r="C36" s="43"/>
      <c r="D36" s="44"/>
      <c r="E36" s="45"/>
      <c r="F36" s="46"/>
      <c r="G36" s="47"/>
      <c r="H36" s="48">
        <v>0.75</v>
      </c>
      <c r="I36" s="49">
        <f t="shared" si="0"/>
        <v>75.9375</v>
      </c>
      <c r="J36" s="45"/>
      <c r="K36" s="46"/>
      <c r="L36" s="47"/>
      <c r="M36" s="48">
        <v>0.75</v>
      </c>
      <c r="N36" s="49">
        <f t="shared" si="1"/>
        <v>255.9375</v>
      </c>
    </row>
    <row r="37" spans="1:16" x14ac:dyDescent="0.25">
      <c r="A37" s="42"/>
      <c r="B37" s="43"/>
      <c r="C37" s="43"/>
      <c r="D37" s="44"/>
      <c r="E37" s="45"/>
      <c r="F37" s="46">
        <v>7</v>
      </c>
      <c r="G37" s="47" t="s">
        <v>52</v>
      </c>
      <c r="H37" s="47"/>
      <c r="I37" s="49">
        <f t="shared" si="0"/>
        <v>78.75</v>
      </c>
      <c r="J37" s="45"/>
      <c r="K37" s="46">
        <v>7</v>
      </c>
      <c r="L37" s="47" t="s">
        <v>68</v>
      </c>
      <c r="M37" s="47"/>
      <c r="N37" s="49">
        <f t="shared" si="1"/>
        <v>258.75</v>
      </c>
    </row>
    <row r="38" spans="1:16" x14ac:dyDescent="0.25">
      <c r="A38" s="42"/>
      <c r="B38" s="43"/>
      <c r="C38" s="43"/>
      <c r="D38" s="44"/>
      <c r="E38" s="45"/>
      <c r="F38" s="46"/>
      <c r="G38" s="47"/>
      <c r="H38" s="48">
        <v>0.25</v>
      </c>
      <c r="I38" s="49">
        <f t="shared" si="0"/>
        <v>81.5625</v>
      </c>
      <c r="J38" s="45"/>
      <c r="K38" s="46"/>
      <c r="L38" s="47"/>
      <c r="M38" s="48">
        <v>0.25</v>
      </c>
      <c r="N38" s="49">
        <f t="shared" si="1"/>
        <v>261.5625</v>
      </c>
    </row>
    <row r="39" spans="1:16" x14ac:dyDescent="0.25">
      <c r="A39" s="42"/>
      <c r="B39" s="43"/>
      <c r="C39" s="43"/>
      <c r="D39" s="44"/>
      <c r="E39" s="45"/>
      <c r="F39" s="46"/>
      <c r="G39" s="47"/>
      <c r="H39" s="48">
        <v>0.5</v>
      </c>
      <c r="I39" s="49">
        <f t="shared" si="0"/>
        <v>84.375</v>
      </c>
      <c r="J39" s="45"/>
      <c r="K39" s="46"/>
      <c r="L39" s="47"/>
      <c r="M39" s="48">
        <v>0.5</v>
      </c>
      <c r="N39" s="49">
        <f t="shared" si="1"/>
        <v>264.375</v>
      </c>
    </row>
    <row r="40" spans="1:16" ht="15.75" thickBot="1" x14ac:dyDescent="0.3">
      <c r="A40" s="42"/>
      <c r="B40" s="43"/>
      <c r="C40" s="43"/>
      <c r="D40" s="44"/>
      <c r="E40" s="45"/>
      <c r="F40" s="46"/>
      <c r="G40" s="47"/>
      <c r="H40" s="48">
        <v>0.75</v>
      </c>
      <c r="I40" s="49">
        <f t="shared" si="0"/>
        <v>87.1875</v>
      </c>
      <c r="J40" s="45"/>
      <c r="K40" s="46"/>
      <c r="L40" s="47"/>
      <c r="M40" s="48">
        <v>0.75</v>
      </c>
      <c r="N40" s="49">
        <f t="shared" si="1"/>
        <v>267.1875</v>
      </c>
    </row>
    <row r="41" spans="1:16" ht="15.75" thickBot="1" x14ac:dyDescent="0.3">
      <c r="A41" s="35" t="s">
        <v>37</v>
      </c>
      <c r="B41" s="50"/>
      <c r="C41" s="35" t="s">
        <v>38</v>
      </c>
      <c r="D41" s="36"/>
      <c r="E41" s="51"/>
      <c r="F41" s="52">
        <v>8</v>
      </c>
      <c r="G41" s="53" t="s">
        <v>1</v>
      </c>
      <c r="H41" s="53"/>
      <c r="I41" s="54">
        <f t="shared" si="0"/>
        <v>90</v>
      </c>
      <c r="J41" s="55"/>
      <c r="K41" s="52">
        <v>8</v>
      </c>
      <c r="L41" s="53" t="s">
        <v>3</v>
      </c>
      <c r="M41" s="53"/>
      <c r="N41" s="54">
        <f t="shared" si="1"/>
        <v>270</v>
      </c>
      <c r="P41" s="14"/>
    </row>
    <row r="42" spans="1:16" ht="15" customHeight="1" x14ac:dyDescent="0.25">
      <c r="A42" s="42"/>
      <c r="B42" s="43"/>
      <c r="C42" s="43"/>
      <c r="D42" s="44"/>
      <c r="E42" s="38" t="s">
        <v>83</v>
      </c>
      <c r="F42" s="46"/>
      <c r="G42" s="47"/>
      <c r="H42" s="48">
        <v>0.75</v>
      </c>
      <c r="I42" s="49">
        <f t="shared" si="0"/>
        <v>92.8125</v>
      </c>
      <c r="J42" s="56" t="s">
        <v>85</v>
      </c>
      <c r="K42" s="46"/>
      <c r="L42" s="47"/>
      <c r="M42" s="48">
        <v>0.75</v>
      </c>
      <c r="N42" s="49">
        <f t="shared" si="1"/>
        <v>272.8125</v>
      </c>
    </row>
    <row r="43" spans="1:16" x14ac:dyDescent="0.25">
      <c r="A43" s="42"/>
      <c r="B43" s="43"/>
      <c r="C43" s="43"/>
      <c r="D43" s="44"/>
      <c r="E43" s="45"/>
      <c r="F43" s="46"/>
      <c r="G43" s="47"/>
      <c r="H43" s="48">
        <v>0.5</v>
      </c>
      <c r="I43" s="49">
        <f t="shared" si="0"/>
        <v>95.625</v>
      </c>
      <c r="J43" s="57"/>
      <c r="K43" s="46"/>
      <c r="L43" s="47"/>
      <c r="M43" s="48">
        <v>0.5</v>
      </c>
      <c r="N43" s="49">
        <f t="shared" si="1"/>
        <v>275.625</v>
      </c>
    </row>
    <row r="44" spans="1:16" x14ac:dyDescent="0.25">
      <c r="A44" s="42"/>
      <c r="B44" s="43"/>
      <c r="C44" s="43"/>
      <c r="D44" s="44"/>
      <c r="E44" s="45"/>
      <c r="F44" s="46"/>
      <c r="G44" s="47"/>
      <c r="H44" s="48">
        <v>0.25</v>
      </c>
      <c r="I44" s="49">
        <f t="shared" si="0"/>
        <v>98.4375</v>
      </c>
      <c r="J44" s="57"/>
      <c r="K44" s="46"/>
      <c r="L44" s="47"/>
      <c r="M44" s="48">
        <v>0.25</v>
      </c>
      <c r="N44" s="49">
        <f t="shared" si="1"/>
        <v>278.4375</v>
      </c>
    </row>
    <row r="45" spans="1:16" x14ac:dyDescent="0.25">
      <c r="A45" s="42"/>
      <c r="B45" s="43"/>
      <c r="C45" s="43"/>
      <c r="D45" s="44"/>
      <c r="E45" s="45"/>
      <c r="F45" s="46">
        <v>7</v>
      </c>
      <c r="G45" s="47" t="s">
        <v>55</v>
      </c>
      <c r="H45" s="47"/>
      <c r="I45" s="49">
        <f t="shared" si="0"/>
        <v>101.25</v>
      </c>
      <c r="J45" s="57"/>
      <c r="K45" s="46">
        <v>7</v>
      </c>
      <c r="L45" s="47" t="s">
        <v>69</v>
      </c>
      <c r="M45" s="47"/>
      <c r="N45" s="49">
        <f t="shared" si="1"/>
        <v>281.25</v>
      </c>
    </row>
    <row r="46" spans="1:16" x14ac:dyDescent="0.25">
      <c r="A46" s="42"/>
      <c r="B46" s="43"/>
      <c r="C46" s="43"/>
      <c r="D46" s="44"/>
      <c r="E46" s="45"/>
      <c r="F46" s="46"/>
      <c r="G46" s="47"/>
      <c r="H46" s="48">
        <v>0.75</v>
      </c>
      <c r="I46" s="49">
        <f t="shared" si="0"/>
        <v>104.0625</v>
      </c>
      <c r="J46" s="57"/>
      <c r="K46" s="46"/>
      <c r="L46" s="47"/>
      <c r="M46" s="48">
        <v>0.75</v>
      </c>
      <c r="N46" s="49">
        <f t="shared" si="1"/>
        <v>284.0625</v>
      </c>
    </row>
    <row r="47" spans="1:16" x14ac:dyDescent="0.25">
      <c r="A47" s="42"/>
      <c r="B47" s="43"/>
      <c r="C47" s="43"/>
      <c r="D47" s="44"/>
      <c r="E47" s="45"/>
      <c r="F47" s="46"/>
      <c r="G47" s="47"/>
      <c r="H47" s="48">
        <v>0.5</v>
      </c>
      <c r="I47" s="49">
        <f t="shared" si="0"/>
        <v>106.875</v>
      </c>
      <c r="J47" s="57"/>
      <c r="K47" s="46"/>
      <c r="L47" s="47"/>
      <c r="M47" s="48">
        <v>0.5</v>
      </c>
      <c r="N47" s="49">
        <f t="shared" si="1"/>
        <v>286.875</v>
      </c>
    </row>
    <row r="48" spans="1:16" ht="15.75" thickBot="1" x14ac:dyDescent="0.3">
      <c r="A48" s="42"/>
      <c r="B48" s="43"/>
      <c r="C48" s="43"/>
      <c r="D48" s="44"/>
      <c r="E48" s="45"/>
      <c r="F48" s="46"/>
      <c r="G48" s="47"/>
      <c r="H48" s="48">
        <v>0.25</v>
      </c>
      <c r="I48" s="49">
        <f t="shared" si="0"/>
        <v>109.6875</v>
      </c>
      <c r="J48" s="57"/>
      <c r="K48" s="46"/>
      <c r="L48" s="47"/>
      <c r="M48" s="48">
        <v>0.25</v>
      </c>
      <c r="N48" s="49">
        <f t="shared" si="1"/>
        <v>289.6875</v>
      </c>
    </row>
    <row r="49" spans="1:14" ht="15.75" thickBot="1" x14ac:dyDescent="0.3">
      <c r="A49" s="35" t="s">
        <v>45</v>
      </c>
      <c r="B49" s="36"/>
      <c r="C49" s="37" t="s">
        <v>46</v>
      </c>
      <c r="D49" s="36"/>
      <c r="E49" s="45"/>
      <c r="F49" s="46">
        <v>6</v>
      </c>
      <c r="G49" s="47" t="s">
        <v>56</v>
      </c>
      <c r="H49" s="47"/>
      <c r="I49" s="49">
        <f t="shared" si="0"/>
        <v>112.5</v>
      </c>
      <c r="J49" s="57"/>
      <c r="K49" s="46">
        <v>6</v>
      </c>
      <c r="L49" s="47" t="s">
        <v>70</v>
      </c>
      <c r="M49" s="47"/>
      <c r="N49" s="49">
        <f t="shared" si="1"/>
        <v>292.5</v>
      </c>
    </row>
    <row r="50" spans="1:14" x14ac:dyDescent="0.25">
      <c r="A50" s="42"/>
      <c r="B50" s="43"/>
      <c r="C50" s="43"/>
      <c r="D50" s="44"/>
      <c r="E50" s="45"/>
      <c r="F50" s="46"/>
      <c r="G50" s="47"/>
      <c r="H50" s="48">
        <v>0.75</v>
      </c>
      <c r="I50" s="49">
        <f t="shared" si="0"/>
        <v>115.3125</v>
      </c>
      <c r="J50" s="57"/>
      <c r="K50" s="46"/>
      <c r="L50" s="47"/>
      <c r="M50" s="48">
        <v>0.75</v>
      </c>
      <c r="N50" s="49">
        <f t="shared" si="1"/>
        <v>295.3125</v>
      </c>
    </row>
    <row r="51" spans="1:14" x14ac:dyDescent="0.25">
      <c r="A51" s="42"/>
      <c r="B51" s="43"/>
      <c r="C51" s="43"/>
      <c r="D51" s="44"/>
      <c r="E51" s="45"/>
      <c r="F51" s="46"/>
      <c r="G51" s="47"/>
      <c r="H51" s="48">
        <v>0.5</v>
      </c>
      <c r="I51" s="49">
        <f t="shared" si="0"/>
        <v>118.125</v>
      </c>
      <c r="J51" s="57"/>
      <c r="K51" s="46"/>
      <c r="L51" s="47"/>
      <c r="M51" s="48">
        <v>0.5</v>
      </c>
      <c r="N51" s="49">
        <f t="shared" si="1"/>
        <v>298.125</v>
      </c>
    </row>
    <row r="52" spans="1:14" x14ac:dyDescent="0.25">
      <c r="A52" s="42"/>
      <c r="B52" s="43"/>
      <c r="C52" s="43"/>
      <c r="D52" s="44"/>
      <c r="E52" s="45"/>
      <c r="F52" s="46"/>
      <c r="G52" s="47"/>
      <c r="H52" s="48">
        <v>0.25</v>
      </c>
      <c r="I52" s="49">
        <f t="shared" si="0"/>
        <v>120.9375</v>
      </c>
      <c r="J52" s="57"/>
      <c r="K52" s="46"/>
      <c r="L52" s="47"/>
      <c r="M52" s="48">
        <v>0.25</v>
      </c>
      <c r="N52" s="49">
        <f t="shared" si="1"/>
        <v>300.9375</v>
      </c>
    </row>
    <row r="53" spans="1:14" x14ac:dyDescent="0.25">
      <c r="A53" s="42"/>
      <c r="B53" s="43"/>
      <c r="C53" s="43"/>
      <c r="D53" s="44"/>
      <c r="E53" s="45"/>
      <c r="F53" s="46">
        <v>5</v>
      </c>
      <c r="G53" s="47" t="s">
        <v>57</v>
      </c>
      <c r="H53" s="47"/>
      <c r="I53" s="49">
        <f t="shared" si="0"/>
        <v>123.75</v>
      </c>
      <c r="J53" s="57"/>
      <c r="K53" s="46">
        <v>5</v>
      </c>
      <c r="L53" s="47" t="s">
        <v>71</v>
      </c>
      <c r="M53" s="47"/>
      <c r="N53" s="49">
        <f t="shared" si="1"/>
        <v>303.75</v>
      </c>
    </row>
    <row r="54" spans="1:14" x14ac:dyDescent="0.25">
      <c r="A54" s="42"/>
      <c r="B54" s="43"/>
      <c r="C54" s="43"/>
      <c r="D54" s="44"/>
      <c r="E54" s="45"/>
      <c r="F54" s="46"/>
      <c r="G54" s="47"/>
      <c r="H54" s="48">
        <v>0.75</v>
      </c>
      <c r="I54" s="49">
        <f t="shared" si="0"/>
        <v>126.5625</v>
      </c>
      <c r="J54" s="57"/>
      <c r="K54" s="46"/>
      <c r="L54" s="47"/>
      <c r="M54" s="48">
        <v>0.75</v>
      </c>
      <c r="N54" s="49">
        <f t="shared" si="1"/>
        <v>306.5625</v>
      </c>
    </row>
    <row r="55" spans="1:14" x14ac:dyDescent="0.25">
      <c r="A55" s="42"/>
      <c r="B55" s="43"/>
      <c r="C55" s="43"/>
      <c r="D55" s="44"/>
      <c r="E55" s="45"/>
      <c r="F55" s="46"/>
      <c r="G55" s="47"/>
      <c r="H55" s="48">
        <v>0.5</v>
      </c>
      <c r="I55" s="49">
        <f t="shared" si="0"/>
        <v>129.375</v>
      </c>
      <c r="J55" s="57"/>
      <c r="K55" s="46"/>
      <c r="L55" s="47"/>
      <c r="M55" s="48">
        <v>0.5</v>
      </c>
      <c r="N55" s="49">
        <f t="shared" si="1"/>
        <v>309.375</v>
      </c>
    </row>
    <row r="56" spans="1:14" ht="15.75" thickBot="1" x14ac:dyDescent="0.3">
      <c r="A56" s="42"/>
      <c r="B56" s="43"/>
      <c r="C56" s="43"/>
      <c r="D56" s="44"/>
      <c r="E56" s="45"/>
      <c r="F56" s="46"/>
      <c r="G56" s="47"/>
      <c r="H56" s="48">
        <v>0.25</v>
      </c>
      <c r="I56" s="49">
        <f t="shared" si="0"/>
        <v>132.1875</v>
      </c>
      <c r="J56" s="57"/>
      <c r="K56" s="46"/>
      <c r="L56" s="47"/>
      <c r="M56" s="48">
        <v>0.25</v>
      </c>
      <c r="N56" s="49">
        <f t="shared" si="1"/>
        <v>312.1875</v>
      </c>
    </row>
    <row r="57" spans="1:14" ht="15.75" thickBot="1" x14ac:dyDescent="0.3">
      <c r="A57" s="35" t="s">
        <v>44</v>
      </c>
      <c r="B57" s="36"/>
      <c r="C57" s="37" t="s">
        <v>43</v>
      </c>
      <c r="D57" s="36"/>
      <c r="E57" s="45"/>
      <c r="F57" s="46">
        <v>4</v>
      </c>
      <c r="G57" s="47" t="s">
        <v>58</v>
      </c>
      <c r="H57" s="47"/>
      <c r="I57" s="49">
        <f t="shared" si="0"/>
        <v>135</v>
      </c>
      <c r="J57" s="57"/>
      <c r="K57" s="46">
        <v>4</v>
      </c>
      <c r="L57" s="47" t="s">
        <v>72</v>
      </c>
      <c r="M57" s="47"/>
      <c r="N57" s="49">
        <f t="shared" si="1"/>
        <v>315</v>
      </c>
    </row>
    <row r="58" spans="1:14" x14ac:dyDescent="0.25">
      <c r="A58" s="42"/>
      <c r="B58" s="43"/>
      <c r="C58" s="43"/>
      <c r="D58" s="44"/>
      <c r="E58" s="45"/>
      <c r="F58" s="46"/>
      <c r="G58" s="47"/>
      <c r="H58" s="48">
        <v>0.75</v>
      </c>
      <c r="I58" s="49">
        <f t="shared" si="0"/>
        <v>137.8125</v>
      </c>
      <c r="J58" s="57"/>
      <c r="K58" s="46"/>
      <c r="L58" s="47"/>
      <c r="M58" s="48">
        <v>0.75</v>
      </c>
      <c r="N58" s="49">
        <f t="shared" si="1"/>
        <v>317.8125</v>
      </c>
    </row>
    <row r="59" spans="1:14" x14ac:dyDescent="0.25">
      <c r="A59" s="42"/>
      <c r="B59" s="43"/>
      <c r="C59" s="43"/>
      <c r="D59" s="44"/>
      <c r="E59" s="45"/>
      <c r="F59" s="46"/>
      <c r="G59" s="47"/>
      <c r="H59" s="48">
        <v>0.5</v>
      </c>
      <c r="I59" s="49">
        <f t="shared" si="0"/>
        <v>140.625</v>
      </c>
      <c r="J59" s="57"/>
      <c r="K59" s="46"/>
      <c r="L59" s="47"/>
      <c r="M59" s="48">
        <v>0.5</v>
      </c>
      <c r="N59" s="49">
        <f t="shared" si="1"/>
        <v>320.625</v>
      </c>
    </row>
    <row r="60" spans="1:14" x14ac:dyDescent="0.25">
      <c r="A60" s="42"/>
      <c r="B60" s="43"/>
      <c r="C60" s="43"/>
      <c r="D60" s="44"/>
      <c r="E60" s="45"/>
      <c r="F60" s="46"/>
      <c r="G60" s="47"/>
      <c r="H60" s="48">
        <v>0.25</v>
      </c>
      <c r="I60" s="49">
        <f t="shared" si="0"/>
        <v>143.4375</v>
      </c>
      <c r="J60" s="57"/>
      <c r="K60" s="46"/>
      <c r="L60" s="47"/>
      <c r="M60" s="48">
        <v>0.25</v>
      </c>
      <c r="N60" s="49">
        <f t="shared" si="1"/>
        <v>323.4375</v>
      </c>
    </row>
    <row r="61" spans="1:14" x14ac:dyDescent="0.25">
      <c r="A61" s="42"/>
      <c r="B61" s="43"/>
      <c r="C61" s="43"/>
      <c r="D61" s="44"/>
      <c r="E61" s="45"/>
      <c r="F61" s="46">
        <v>3</v>
      </c>
      <c r="G61" s="47" t="s">
        <v>59</v>
      </c>
      <c r="H61" s="47"/>
      <c r="I61" s="49">
        <f t="shared" si="0"/>
        <v>146.25</v>
      </c>
      <c r="J61" s="57"/>
      <c r="K61" s="46">
        <v>3</v>
      </c>
      <c r="L61" s="47" t="s">
        <v>73</v>
      </c>
      <c r="M61" s="47"/>
      <c r="N61" s="49">
        <f t="shared" si="1"/>
        <v>326.25</v>
      </c>
    </row>
    <row r="62" spans="1:14" x14ac:dyDescent="0.25">
      <c r="A62" s="42"/>
      <c r="B62" s="43"/>
      <c r="C62" s="43"/>
      <c r="D62" s="44"/>
      <c r="E62" s="45"/>
      <c r="F62" s="46"/>
      <c r="G62" s="47"/>
      <c r="H62" s="48">
        <v>0.75</v>
      </c>
      <c r="I62" s="49">
        <f t="shared" si="0"/>
        <v>149.0625</v>
      </c>
      <c r="J62" s="57"/>
      <c r="K62" s="46"/>
      <c r="L62" s="47"/>
      <c r="M62" s="48">
        <v>0.75</v>
      </c>
      <c r="N62" s="49">
        <f t="shared" si="1"/>
        <v>329.0625</v>
      </c>
    </row>
    <row r="63" spans="1:14" x14ac:dyDescent="0.25">
      <c r="A63" s="42"/>
      <c r="B63" s="43"/>
      <c r="C63" s="43"/>
      <c r="D63" s="44"/>
      <c r="E63" s="45"/>
      <c r="F63" s="46"/>
      <c r="G63" s="47"/>
      <c r="H63" s="48">
        <v>0.5</v>
      </c>
      <c r="I63" s="49">
        <f t="shared" si="0"/>
        <v>151.875</v>
      </c>
      <c r="J63" s="57"/>
      <c r="K63" s="46"/>
      <c r="L63" s="47"/>
      <c r="M63" s="48">
        <v>0.5</v>
      </c>
      <c r="N63" s="49">
        <f t="shared" si="1"/>
        <v>331.875</v>
      </c>
    </row>
    <row r="64" spans="1:14" ht="15.75" thickBot="1" x14ac:dyDescent="0.3">
      <c r="A64" s="42"/>
      <c r="B64" s="43"/>
      <c r="C64" s="43"/>
      <c r="D64" s="44"/>
      <c r="E64" s="45"/>
      <c r="F64" s="46"/>
      <c r="G64" s="47"/>
      <c r="H64" s="48">
        <v>0.25</v>
      </c>
      <c r="I64" s="49">
        <f t="shared" si="0"/>
        <v>154.6875</v>
      </c>
      <c r="J64" s="57"/>
      <c r="K64" s="46"/>
      <c r="L64" s="47"/>
      <c r="M64" s="48">
        <v>0.25</v>
      </c>
      <c r="N64" s="49">
        <f t="shared" si="1"/>
        <v>334.6875</v>
      </c>
    </row>
    <row r="65" spans="1:14" ht="15.75" thickBot="1" x14ac:dyDescent="0.3">
      <c r="A65" s="35" t="s">
        <v>45</v>
      </c>
      <c r="B65" s="36"/>
      <c r="C65" s="37" t="s">
        <v>46</v>
      </c>
      <c r="D65" s="36"/>
      <c r="E65" s="45"/>
      <c r="F65" s="46">
        <v>2</v>
      </c>
      <c r="G65" s="47" t="s">
        <v>60</v>
      </c>
      <c r="H65" s="47"/>
      <c r="I65" s="49">
        <f t="shared" si="0"/>
        <v>157.5</v>
      </c>
      <c r="J65" s="57"/>
      <c r="K65" s="46">
        <v>2</v>
      </c>
      <c r="L65" s="47" t="s">
        <v>74</v>
      </c>
      <c r="M65" s="47"/>
      <c r="N65" s="49">
        <f t="shared" si="1"/>
        <v>337.5</v>
      </c>
    </row>
    <row r="66" spans="1:14" x14ac:dyDescent="0.25">
      <c r="A66" s="42"/>
      <c r="B66" s="43"/>
      <c r="C66" s="43"/>
      <c r="D66" s="44"/>
      <c r="E66" s="45"/>
      <c r="F66" s="46"/>
      <c r="G66" s="47"/>
      <c r="H66" s="48">
        <v>0.75</v>
      </c>
      <c r="I66" s="49">
        <f t="shared" si="0"/>
        <v>160.3125</v>
      </c>
      <c r="J66" s="57"/>
      <c r="K66" s="46"/>
      <c r="L66" s="47"/>
      <c r="M66" s="48">
        <v>0.75</v>
      </c>
      <c r="N66" s="49">
        <f t="shared" si="1"/>
        <v>340.3125</v>
      </c>
    </row>
    <row r="67" spans="1:14" x14ac:dyDescent="0.25">
      <c r="A67" s="42"/>
      <c r="B67" s="43"/>
      <c r="C67" s="43"/>
      <c r="D67" s="44"/>
      <c r="E67" s="45"/>
      <c r="F67" s="46"/>
      <c r="G67" s="47"/>
      <c r="H67" s="48">
        <v>0.5</v>
      </c>
      <c r="I67" s="49">
        <f t="shared" si="0"/>
        <v>163.125</v>
      </c>
      <c r="J67" s="57"/>
      <c r="K67" s="46"/>
      <c r="L67" s="47"/>
      <c r="M67" s="48">
        <v>0.5</v>
      </c>
      <c r="N67" s="49">
        <f t="shared" si="1"/>
        <v>343.125</v>
      </c>
    </row>
    <row r="68" spans="1:14" x14ac:dyDescent="0.25">
      <c r="A68" s="42"/>
      <c r="B68" s="43"/>
      <c r="C68" s="43"/>
      <c r="D68" s="44"/>
      <c r="E68" s="45"/>
      <c r="F68" s="46"/>
      <c r="G68" s="47"/>
      <c r="H68" s="48">
        <v>0.25</v>
      </c>
      <c r="I68" s="49">
        <f t="shared" si="0"/>
        <v>165.9375</v>
      </c>
      <c r="J68" s="57"/>
      <c r="K68" s="46"/>
      <c r="L68" s="47"/>
      <c r="M68" s="48">
        <v>0.25</v>
      </c>
      <c r="N68" s="49">
        <f t="shared" si="1"/>
        <v>345.9375</v>
      </c>
    </row>
    <row r="69" spans="1:14" x14ac:dyDescent="0.25">
      <c r="A69" s="42"/>
      <c r="B69" s="43"/>
      <c r="C69" s="43"/>
      <c r="D69" s="44"/>
      <c r="E69" s="45"/>
      <c r="F69" s="46">
        <v>1</v>
      </c>
      <c r="G69" s="47" t="s">
        <v>61</v>
      </c>
      <c r="H69" s="47"/>
      <c r="I69" s="49">
        <f t="shared" si="0"/>
        <v>168.75</v>
      </c>
      <c r="J69" s="57"/>
      <c r="K69" s="46">
        <v>1</v>
      </c>
      <c r="L69" s="47" t="s">
        <v>75</v>
      </c>
      <c r="M69" s="47"/>
      <c r="N69" s="49">
        <f t="shared" si="1"/>
        <v>348.75</v>
      </c>
    </row>
    <row r="70" spans="1:14" x14ac:dyDescent="0.25">
      <c r="A70" s="42"/>
      <c r="B70" s="43"/>
      <c r="C70" s="43"/>
      <c r="D70" s="44"/>
      <c r="E70" s="45"/>
      <c r="F70" s="46"/>
      <c r="G70" s="47"/>
      <c r="H70" s="48">
        <v>0.75</v>
      </c>
      <c r="I70" s="49">
        <f t="shared" si="0"/>
        <v>171.5625</v>
      </c>
      <c r="J70" s="57"/>
      <c r="K70" s="46"/>
      <c r="L70" s="47"/>
      <c r="M70" s="48">
        <v>0.75</v>
      </c>
      <c r="N70" s="49">
        <f t="shared" si="1"/>
        <v>351.5625</v>
      </c>
    </row>
    <row r="71" spans="1:14" x14ac:dyDescent="0.25">
      <c r="A71" s="42"/>
      <c r="B71" s="43"/>
      <c r="C71" s="43"/>
      <c r="D71" s="44"/>
      <c r="E71" s="45"/>
      <c r="F71" s="46"/>
      <c r="G71" s="47"/>
      <c r="H71" s="48">
        <v>0.5</v>
      </c>
      <c r="I71" s="49">
        <f t="shared" si="0"/>
        <v>174.375</v>
      </c>
      <c r="J71" s="57"/>
      <c r="K71" s="46"/>
      <c r="L71" s="47"/>
      <c r="M71" s="48">
        <v>0.5</v>
      </c>
      <c r="N71" s="49">
        <f t="shared" si="1"/>
        <v>354.375</v>
      </c>
    </row>
    <row r="72" spans="1:14" ht="15.75" thickBot="1" x14ac:dyDescent="0.3">
      <c r="A72" s="42"/>
      <c r="B72" s="43"/>
      <c r="C72" s="43"/>
      <c r="D72" s="44"/>
      <c r="E72" s="45"/>
      <c r="F72" s="46"/>
      <c r="G72" s="47"/>
      <c r="H72" s="48">
        <v>0.25</v>
      </c>
      <c r="I72" s="49">
        <f t="shared" si="0"/>
        <v>177.1875</v>
      </c>
      <c r="J72" s="57"/>
      <c r="K72" s="46"/>
      <c r="L72" s="47"/>
      <c r="M72" s="48">
        <v>0.25</v>
      </c>
      <c r="N72" s="49">
        <f t="shared" si="1"/>
        <v>357.1875</v>
      </c>
    </row>
    <row r="73" spans="1:14" ht="15.75" thickBot="1" x14ac:dyDescent="0.3">
      <c r="A73" s="35" t="s">
        <v>37</v>
      </c>
      <c r="B73" s="36"/>
      <c r="C73" s="37" t="s">
        <v>38</v>
      </c>
      <c r="D73" s="36"/>
      <c r="E73" s="58"/>
      <c r="F73" s="59">
        <v>0</v>
      </c>
      <c r="G73" s="60" t="s">
        <v>2</v>
      </c>
      <c r="H73" s="60"/>
      <c r="I73" s="61">
        <f t="shared" si="0"/>
        <v>180</v>
      </c>
      <c r="J73" s="62"/>
      <c r="K73" s="59">
        <v>0</v>
      </c>
      <c r="L73" s="63" t="s">
        <v>0</v>
      </c>
      <c r="M73" s="60"/>
      <c r="N73" s="61">
        <f t="shared" si="1"/>
        <v>360</v>
      </c>
    </row>
    <row r="74" spans="1:14" x14ac:dyDescent="0.25">
      <c r="A74" s="3" t="s">
        <v>80</v>
      </c>
    </row>
    <row r="81" spans="1:5" x14ac:dyDescent="0.25">
      <c r="A81" s="64"/>
      <c r="B81" s="64"/>
      <c r="C81" s="64"/>
      <c r="D81" s="64"/>
      <c r="E81" s="64"/>
    </row>
    <row r="89" spans="1:5" x14ac:dyDescent="0.25">
      <c r="A89" s="64"/>
      <c r="B89" s="64"/>
      <c r="C89" s="64"/>
      <c r="D89" s="64"/>
      <c r="E89" s="64"/>
    </row>
  </sheetData>
  <sheetProtection algorithmName="SHA-512" hashValue="HUQIoS7iobHPxCjOOWe6Lqbm/75YC2bZx8oMb5uzU0kjfIyEYlpYiX82TbBykpYg93sfV8cP5zTI9mgZOxmNqg==" saltValue="rCEcsusxnoph9SDSdRF9Tw==" spinCount="100000" sheet="1" objects="1" scenarios="1"/>
  <mergeCells count="32">
    <mergeCell ref="C33:D33"/>
    <mergeCell ref="A33:B33"/>
    <mergeCell ref="C41:D41"/>
    <mergeCell ref="A41:B41"/>
    <mergeCell ref="A7:B8"/>
    <mergeCell ref="C7:D8"/>
    <mergeCell ref="A9:B9"/>
    <mergeCell ref="C9:D9"/>
    <mergeCell ref="C25:D25"/>
    <mergeCell ref="A25:B25"/>
    <mergeCell ref="C17:D17"/>
    <mergeCell ref="A17:B17"/>
    <mergeCell ref="A73:B73"/>
    <mergeCell ref="C73:D73"/>
    <mergeCell ref="A49:B49"/>
    <mergeCell ref="C49:D49"/>
    <mergeCell ref="A57:B57"/>
    <mergeCell ref="C57:D57"/>
    <mergeCell ref="A65:B65"/>
    <mergeCell ref="C65:D65"/>
    <mergeCell ref="E9:E40"/>
    <mergeCell ref="E42:E73"/>
    <mergeCell ref="F6:I6"/>
    <mergeCell ref="K6:N6"/>
    <mergeCell ref="J9:J40"/>
    <mergeCell ref="J42:J73"/>
    <mergeCell ref="M7:M8"/>
    <mergeCell ref="L7:L8"/>
    <mergeCell ref="K7:K8"/>
    <mergeCell ref="H7:H8"/>
    <mergeCell ref="G7:G8"/>
    <mergeCell ref="F7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Introduction</vt:lpstr>
      <vt:lpstr>Conversion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2016-08-04T10:18:55Z</cp:lastPrinted>
  <dcterms:created xsi:type="dcterms:W3CDTF">2015-05-25T08:39:05Z</dcterms:created>
  <dcterms:modified xsi:type="dcterms:W3CDTF">2016-08-04T15:14:07Z</dcterms:modified>
</cp:coreProperties>
</file>